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⑩(11.11)－(1.11)ミックス" sheetId="1" r:id="rId1"/>
  </sheets>
  <definedNames>
    <definedName name="go" localSheetId="0">INDIRECT('⑩(11.11)－(1.11)ミックス'!$AD$40)</definedName>
    <definedName name="hati" localSheetId="0">INDIRECT('⑩(11.11)－(1.11)ミックス'!$AD$43)</definedName>
    <definedName name="hati">INDIRECT(#REF!)</definedName>
    <definedName name="hatihati">INDIRECT(#REF!)</definedName>
    <definedName name="iti" localSheetId="0">INDIRECT('⑩(11.11)－(1.11)ミックス'!$AD$36)</definedName>
    <definedName name="iti">INDIRECT(#REF!)</definedName>
    <definedName name="itit">INDIRECT(#REF!)</definedName>
    <definedName name="ju" localSheetId="0">INDIRECT('⑩(11.11)－(1.11)ミックス'!$AD$45)</definedName>
    <definedName name="ju">INDIRECT(#REF!)</definedName>
    <definedName name="juiti" localSheetId="0">INDIRECT('⑩(11.11)－(1.11)ミックス'!$AD$46)</definedName>
    <definedName name="juiti">INDIRECT(#REF!)</definedName>
    <definedName name="juni" localSheetId="0">INDIRECT('⑩(11.11)－(1.11)ミックス'!$AD$47)</definedName>
    <definedName name="juni">INDIRECT(#REF!)</definedName>
    <definedName name="ku" localSheetId="0">INDIRECT('⑩(11.11)－(1.11)ミックス'!$AD$44)</definedName>
    <definedName name="ku">INDIRECT(#REF!)</definedName>
    <definedName name="nana" localSheetId="0">INDIRECT('⑩(11.11)－(1.11)ミックス'!$AD$42)</definedName>
    <definedName name="nana">INDIRECT(#REF!)</definedName>
    <definedName name="ni" localSheetId="0">INDIRECT('⑩(11.11)－(1.11)ミックス'!$AD$37)</definedName>
    <definedName name="ni">INDIRECT(#REF!)</definedName>
    <definedName name="NO">'⑩(11.11)－(1.11)ミックス'!$Z$38</definedName>
    <definedName name="OK">#REF!</definedName>
    <definedName name="OKA">'⑩(11.11)－(1.11)ミックス'!$Z$39</definedName>
    <definedName name="OKB">'⑩(11.11)－(1.11)ミックス'!$Z$40</definedName>
    <definedName name="_xlnm.Print_Area" localSheetId="0">'⑩(11.11)－(1.11)ミックス'!$A$1:$X$62</definedName>
    <definedName name="roku" localSheetId="0">INDIRECT('⑩(11.11)－(1.11)ミックス'!$AD$41)</definedName>
    <definedName name="roku">INDIRECT(#REF!)</definedName>
    <definedName name="san" localSheetId="0">INDIRECT('⑩(11.11)－(1.11)ミックス'!$AD$38)</definedName>
    <definedName name="san">INDIRECT(#REF!)</definedName>
    <definedName name="si" localSheetId="0">INDIRECT('⑩(11.11)－(1.11)ミックス'!$AD$39)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81" i="1" l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CR42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R5" i="1"/>
  <c r="CR4" i="1"/>
  <c r="CR3" i="1"/>
  <c r="CR2" i="1"/>
  <c r="CK100" i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K6" i="1"/>
  <c r="CK5" i="1"/>
  <c r="CK4" i="1"/>
  <c r="CK3" i="1"/>
  <c r="CK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D18" i="1"/>
  <c r="BW18" i="1"/>
  <c r="CD17" i="1"/>
  <c r="BW17" i="1"/>
  <c r="CD16" i="1"/>
  <c r="BW16" i="1"/>
  <c r="U16" i="1"/>
  <c r="U47" i="1" s="1"/>
  <c r="M16" i="1"/>
  <c r="M47" i="1" s="1"/>
  <c r="E16" i="1"/>
  <c r="E47" i="1" s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U40" i="1"/>
  <c r="M40" i="1"/>
  <c r="E9" i="1"/>
  <c r="E40" i="1" s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R1" i="1"/>
  <c r="CK1" i="1"/>
  <c r="CD1" i="1"/>
  <c r="BW1" i="1"/>
  <c r="CS81" i="1" l="1"/>
  <c r="CS79" i="1"/>
  <c r="CS77" i="1"/>
  <c r="CS75" i="1"/>
  <c r="CS73" i="1"/>
  <c r="CS71" i="1"/>
  <c r="CS69" i="1"/>
  <c r="CS67" i="1"/>
  <c r="CS65" i="1"/>
  <c r="CS63" i="1"/>
  <c r="CS61" i="1"/>
  <c r="CS59" i="1"/>
  <c r="CS57" i="1"/>
  <c r="CS55" i="1"/>
  <c r="CS53" i="1"/>
  <c r="CS51" i="1"/>
  <c r="CS49" i="1"/>
  <c r="CS47" i="1"/>
  <c r="CS45" i="1"/>
  <c r="CS43" i="1"/>
  <c r="CS41" i="1"/>
  <c r="CS39" i="1"/>
  <c r="CS37" i="1"/>
  <c r="CS35" i="1"/>
  <c r="CS33" i="1"/>
  <c r="CS31" i="1"/>
  <c r="CS29" i="1"/>
  <c r="CS27" i="1"/>
  <c r="CS25" i="1"/>
  <c r="CS23" i="1"/>
  <c r="CS21" i="1"/>
  <c r="CS19" i="1"/>
  <c r="CS17" i="1"/>
  <c r="CS15" i="1"/>
  <c r="CS13" i="1"/>
  <c r="CS11" i="1"/>
  <c r="CS9" i="1"/>
  <c r="CS7" i="1"/>
  <c r="CS5" i="1"/>
  <c r="BS5" i="1" s="1"/>
  <c r="AS5" i="1" s="1"/>
  <c r="CS3" i="1"/>
  <c r="BS3" i="1" s="1"/>
  <c r="W8" i="1" s="1"/>
  <c r="CS52" i="1"/>
  <c r="CS2" i="1"/>
  <c r="CS18" i="1"/>
  <c r="CS34" i="1"/>
  <c r="CS50" i="1"/>
  <c r="CS66" i="1"/>
  <c r="CS4" i="1"/>
  <c r="BR4" i="1" s="1"/>
  <c r="AM4" i="1" s="1"/>
  <c r="CS20" i="1"/>
  <c r="CS36" i="1"/>
  <c r="CS56" i="1"/>
  <c r="CS28" i="1"/>
  <c r="CS72" i="1"/>
  <c r="CS14" i="1"/>
  <c r="CS46" i="1"/>
  <c r="CS78" i="1"/>
  <c r="CS32" i="1"/>
  <c r="CS80" i="1"/>
  <c r="CS64" i="1"/>
  <c r="CS6" i="1"/>
  <c r="CS22" i="1"/>
  <c r="CS38" i="1"/>
  <c r="CS54" i="1"/>
  <c r="CS70" i="1"/>
  <c r="CS8" i="1"/>
  <c r="CS24" i="1"/>
  <c r="CS40" i="1"/>
  <c r="CS60" i="1"/>
  <c r="CS68" i="1"/>
  <c r="CS10" i="1"/>
  <c r="CS26" i="1"/>
  <c r="CS42" i="1"/>
  <c r="CS58" i="1"/>
  <c r="CS74" i="1"/>
  <c r="CS12" i="1"/>
  <c r="CS44" i="1"/>
  <c r="CS76" i="1"/>
  <c r="CS30" i="1"/>
  <c r="CS62" i="1"/>
  <c r="CS16" i="1"/>
  <c r="CS48" i="1"/>
  <c r="CL9" i="1"/>
  <c r="CL57" i="1"/>
  <c r="CL2" i="1"/>
  <c r="BN2" i="1" s="1"/>
  <c r="N8" i="1" s="1"/>
  <c r="CL18" i="1"/>
  <c r="CL34" i="1"/>
  <c r="CL50" i="1"/>
  <c r="CL66" i="1"/>
  <c r="CL82" i="1"/>
  <c r="CL98" i="1"/>
  <c r="CL41" i="1"/>
  <c r="CL85" i="1"/>
  <c r="CL11" i="1"/>
  <c r="CL27" i="1"/>
  <c r="CL43" i="1"/>
  <c r="CL59" i="1"/>
  <c r="CL75" i="1"/>
  <c r="CL91" i="1"/>
  <c r="CL25" i="1"/>
  <c r="CL73" i="1"/>
  <c r="CL12" i="1"/>
  <c r="CL28" i="1"/>
  <c r="CL44" i="1"/>
  <c r="CL60" i="1"/>
  <c r="CL76" i="1"/>
  <c r="CL92" i="1"/>
  <c r="CL64" i="1"/>
  <c r="CL96" i="1"/>
  <c r="CL84" i="1"/>
  <c r="CL89" i="1"/>
  <c r="CL46" i="1"/>
  <c r="CL94" i="1"/>
  <c r="CL7" i="1"/>
  <c r="CL55" i="1"/>
  <c r="CL13" i="1"/>
  <c r="CL24" i="1"/>
  <c r="CL72" i="1"/>
  <c r="CL21" i="1"/>
  <c r="CL69" i="1"/>
  <c r="CL6" i="1"/>
  <c r="CL22" i="1"/>
  <c r="CL38" i="1"/>
  <c r="CL54" i="1"/>
  <c r="CL70" i="1"/>
  <c r="CL86" i="1"/>
  <c r="CL5" i="1"/>
  <c r="CL53" i="1"/>
  <c r="CL97" i="1"/>
  <c r="CL15" i="1"/>
  <c r="CL31" i="1"/>
  <c r="CL47" i="1"/>
  <c r="CL63" i="1"/>
  <c r="CL79" i="1"/>
  <c r="CL95" i="1"/>
  <c r="CL37" i="1"/>
  <c r="CL93" i="1"/>
  <c r="CL16" i="1"/>
  <c r="CL32" i="1"/>
  <c r="CL48" i="1"/>
  <c r="CL80" i="1"/>
  <c r="CL52" i="1"/>
  <c r="CL100" i="1"/>
  <c r="CL14" i="1"/>
  <c r="CL62" i="1"/>
  <c r="CL29" i="1"/>
  <c r="CL23" i="1"/>
  <c r="CL71" i="1"/>
  <c r="CL61" i="1"/>
  <c r="CL40" i="1"/>
  <c r="CL88" i="1"/>
  <c r="CL33" i="1"/>
  <c r="CL81" i="1"/>
  <c r="CL10" i="1"/>
  <c r="CL26" i="1"/>
  <c r="CL42" i="1"/>
  <c r="CL58" i="1"/>
  <c r="CL74" i="1"/>
  <c r="CL90" i="1"/>
  <c r="CL17" i="1"/>
  <c r="CL65" i="1"/>
  <c r="CL3" i="1"/>
  <c r="BN3" i="1" s="1"/>
  <c r="V8" i="1" s="1"/>
  <c r="CL19" i="1"/>
  <c r="CL35" i="1"/>
  <c r="CL51" i="1"/>
  <c r="CL67" i="1"/>
  <c r="CL83" i="1"/>
  <c r="CL99" i="1"/>
  <c r="CL49" i="1"/>
  <c r="CL4" i="1"/>
  <c r="CL20" i="1"/>
  <c r="CL36" i="1"/>
  <c r="CL68" i="1"/>
  <c r="CL45" i="1"/>
  <c r="CL30" i="1"/>
  <c r="CL78" i="1"/>
  <c r="CL77" i="1"/>
  <c r="CL39" i="1"/>
  <c r="CL87" i="1"/>
  <c r="CL8" i="1"/>
  <c r="CL56" i="1"/>
  <c r="BX11" i="1"/>
  <c r="BD11" i="1" s="1"/>
  <c r="CE4" i="1"/>
  <c r="BI4" i="1" s="1"/>
  <c r="AP4" i="1" s="1"/>
  <c r="CE2" i="1"/>
  <c r="BH2" i="1" s="1"/>
  <c r="L7" i="1" s="1"/>
  <c r="BX3" i="1"/>
  <c r="BD3" i="1" s="1"/>
  <c r="BX7" i="1"/>
  <c r="BD7" i="1" s="1"/>
  <c r="CE3" i="1"/>
  <c r="BH3" i="1" s="1"/>
  <c r="T7" i="1" s="1"/>
  <c r="BX4" i="1"/>
  <c r="BC4" i="1" s="1"/>
  <c r="CE13" i="1"/>
  <c r="BX2" i="1"/>
  <c r="BC2" i="1" s="1"/>
  <c r="K7" i="1" s="1"/>
  <c r="BX6" i="1"/>
  <c r="BD6" i="1" s="1"/>
  <c r="CE15" i="1"/>
  <c r="BX1" i="1"/>
  <c r="CL1" i="1"/>
  <c r="BX8" i="1"/>
  <c r="CE16" i="1"/>
  <c r="CE12" i="1"/>
  <c r="CE11" i="1"/>
  <c r="CE9" i="1"/>
  <c r="CE8" i="1"/>
  <c r="CE7" i="1"/>
  <c r="CE5" i="1"/>
  <c r="CE6" i="1"/>
  <c r="BX16" i="1"/>
  <c r="BX18" i="1"/>
  <c r="BX14" i="1"/>
  <c r="BX17" i="1"/>
  <c r="BX15" i="1"/>
  <c r="BX13" i="1"/>
  <c r="BX10" i="1"/>
  <c r="BX5" i="1"/>
  <c r="BX12" i="1"/>
  <c r="CE1" i="1"/>
  <c r="CS1" i="1"/>
  <c r="BX9" i="1"/>
  <c r="CE10" i="1"/>
  <c r="CE14" i="1"/>
  <c r="CE17" i="1"/>
  <c r="CE18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AI11" i="1"/>
  <c r="G15" i="1"/>
  <c r="G46" i="1" s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43" i="1"/>
  <c r="AD45" i="1"/>
  <c r="AD46" i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<sst xmlns="http://schemas.openxmlformats.org/spreadsheetml/2006/main" count="134" uniqueCount="52">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</sst>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83">
        <v>1</v>
      </c>
      <c r="X1" s="83"/>
      <c r="AB1" s="4" t="s">
        <v>0</v>
      </c>
      <c r="AC1" s="1">
        <f ca="1">BC1*1000+BH1*100+BM1*10+BR1</f>
        <v>2115</v>
      </c>
      <c r="AD1" s="1" t="s">
        <v>50</v>
      </c>
      <c r="AE1" s="1">
        <f ca="1">BD1*1000+BI1*100+BN1*10+BS1</f>
        <v>85</v>
      </c>
      <c r="AF1" s="1" t="s">
        <v>2</v>
      </c>
      <c r="AG1" s="1">
        <f ca="1">AC1-AE1</f>
        <v>2030</v>
      </c>
      <c r="AI1" s="1">
        <f ca="1">BC1</f>
        <v>2</v>
      </c>
      <c r="AJ1" s="1">
        <f ca="1">BH1</f>
        <v>1</v>
      </c>
      <c r="AK1" s="1" t="s">
        <v>3</v>
      </c>
      <c r="AL1" s="1">
        <f ca="1">BM1</f>
        <v>1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8</v>
      </c>
      <c r="AS1" s="1">
        <f ca="1">BS1</f>
        <v>5</v>
      </c>
      <c r="AT1" s="1" t="s">
        <v>4</v>
      </c>
      <c r="AU1" s="1">
        <f ca="1">MOD(ROUNDDOWN(AG1/1000,0),10)</f>
        <v>2</v>
      </c>
      <c r="AV1" s="1">
        <f ca="1">MOD(ROUNDDOWN(AG1/100,0),10)</f>
        <v>0</v>
      </c>
      <c r="AW1" s="1" t="s">
        <v>3</v>
      </c>
      <c r="AX1" s="1">
        <f ca="1">MOD(ROUNDDOWN(AG1/10,0),10)</f>
        <v>3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2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1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1</v>
      </c>
      <c r="BN1" s="8">
        <f t="shared" ref="BN1:BN12" ca="1" si="0">VLOOKUP($CL1,$CN$1:$CP$100,3,FALSE)</f>
        <v>8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5</v>
      </c>
      <c r="BT1" s="9"/>
      <c r="BU1" s="9"/>
      <c r="BV1" s="7"/>
      <c r="BW1" s="10">
        <f ca="1">RAND()</f>
        <v>0.95043603017395051</v>
      </c>
      <c r="BX1" s="11">
        <f ca="1">RANK(BW1,$BW$1:$BW$100,)</f>
        <v>2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0.52096915708631331</v>
      </c>
      <c r="CE1" s="11">
        <f ca="1">RANK(CD1,$CD$1:$CD$100,)</f>
        <v>11</v>
      </c>
      <c r="CF1" s="1"/>
      <c r="CG1" s="1">
        <v>1</v>
      </c>
      <c r="CH1" s="1">
        <v>0</v>
      </c>
      <c r="CI1" s="1">
        <v>0</v>
      </c>
      <c r="CK1" s="10">
        <f ca="1">RAND()</f>
        <v>0.83915120966876322</v>
      </c>
      <c r="CL1" s="11">
        <f ca="1">RANK(CK1,$CK$1:$CK$100,)</f>
        <v>19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0.49545582416199974</v>
      </c>
      <c r="CS1" s="11">
        <f ca="1">RANK(CR1,$CR$1:$CR$100,)</f>
        <v>41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</v>
      </c>
      <c r="AC2" s="1">
        <f t="shared" ref="AC2:AC12" ca="1" si="1">BC2*1000+BH2*100+BM2*10+BR2</f>
        <v>3081</v>
      </c>
      <c r="AD2" s="1" t="s">
        <v>50</v>
      </c>
      <c r="AE2" s="1">
        <f t="shared" ref="AE2:AE12" ca="1" si="2">BD2*1000+BI2*100+BN2*10+BS2</f>
        <v>946</v>
      </c>
      <c r="AF2" s="1" t="s">
        <v>2</v>
      </c>
      <c r="AG2" s="1">
        <f t="shared" ref="AG2:AG12" ca="1" si="3">AC2-AE2</f>
        <v>2135</v>
      </c>
      <c r="AI2" s="1">
        <f t="shared" ref="AI2:AI12" ca="1" si="4">BC2</f>
        <v>3</v>
      </c>
      <c r="AJ2" s="1">
        <f t="shared" ref="AJ2:AJ12" ca="1" si="5">BH2</f>
        <v>0</v>
      </c>
      <c r="AK2" s="1" t="s">
        <v>3</v>
      </c>
      <c r="AL2" s="1">
        <f t="shared" ref="AL2:AL12" ca="1" si="6">BM2</f>
        <v>8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9</v>
      </c>
      <c r="AQ2" s="1" t="s">
        <v>3</v>
      </c>
      <c r="AR2" s="1">
        <f t="shared" ref="AR2:AR12" ca="1" si="10">BN2</f>
        <v>4</v>
      </c>
      <c r="AS2" s="1">
        <f t="shared" ref="AS2:AS12" ca="1" si="11">BS2</f>
        <v>6</v>
      </c>
      <c r="AT2" s="1" t="s">
        <v>10</v>
      </c>
      <c r="AU2" s="1">
        <f t="shared" ref="AU2:AU12" ca="1" si="12">MOD(ROUNDDOWN(AG2/1000,0),10)</f>
        <v>2</v>
      </c>
      <c r="AV2" s="1">
        <f t="shared" ref="AV2:AV12" ca="1" si="13">MOD(ROUNDDOWN(AG2/100,0),10)</f>
        <v>1</v>
      </c>
      <c r="AW2" s="1" t="s">
        <v>3</v>
      </c>
      <c r="AX2" s="1">
        <f t="shared" ref="AX2:AX12" ca="1" si="14">MOD(ROUNDDOWN(AG2/10,0),10)</f>
        <v>3</v>
      </c>
      <c r="AY2" s="1">
        <f t="shared" ref="AY2:AY12" ca="1" si="15">MOD(ROUNDDOWN(AG2/1,0),10)</f>
        <v>5</v>
      </c>
      <c r="BB2" s="1">
        <v>2</v>
      </c>
      <c r="BC2" s="6">
        <f t="shared" ref="BC2:BC12" ca="1" si="16">VLOOKUP($BX2,$BZ$1:$CB$100,2,FALSE)</f>
        <v>3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9</v>
      </c>
      <c r="BJ2" s="7"/>
      <c r="BL2" s="1">
        <v>2</v>
      </c>
      <c r="BM2" s="8">
        <f t="shared" ref="BM2:BM12" ca="1" si="20">VLOOKUP($CL2,$CN$1:$CP$100,2,FALSE)</f>
        <v>8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6</v>
      </c>
      <c r="BT2" s="9"/>
      <c r="BU2" s="9"/>
      <c r="BV2" s="7"/>
      <c r="BW2" s="10">
        <f t="shared" ref="BW2:BW18" ca="1" si="23">RAND()</f>
        <v>0.84612008611751643</v>
      </c>
      <c r="BX2" s="11">
        <f t="shared" ref="BX2:BX18" ca="1" si="24">RANK(BW2,$BW$1:$BW$100,)</f>
        <v>3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18" ca="1" si="25">RAND()</f>
        <v>0.52237926953418456</v>
      </c>
      <c r="CE2" s="11">
        <f t="shared" ref="CE2:CE18" ca="1" si="26">RANK(CD2,$CD$1:$CD$100,)</f>
        <v>10</v>
      </c>
      <c r="CF2" s="1"/>
      <c r="CG2" s="1">
        <v>2</v>
      </c>
      <c r="CH2" s="1">
        <v>0</v>
      </c>
      <c r="CI2" s="1">
        <v>1</v>
      </c>
      <c r="CK2" s="10">
        <f t="shared" ref="CK2:CK65" ca="1" si="27">RAND()</f>
        <v>0.20592858663427893</v>
      </c>
      <c r="CL2" s="11">
        <f t="shared" ref="CL2:CL65" ca="1" si="28">RANK(CK2,$CK$1:$CK$100,)</f>
        <v>85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0.93701562805851224</v>
      </c>
      <c r="CS2" s="11">
        <f t="shared" ref="CS2:CS65" ca="1" si="30">RANK(CR2,$CR$1:$CR$100,)</f>
        <v>6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9065</v>
      </c>
      <c r="AD3" s="1" t="s">
        <v>50</v>
      </c>
      <c r="AE3" s="1">
        <f t="shared" ca="1" si="2"/>
        <v>639</v>
      </c>
      <c r="AF3" s="1" t="s">
        <v>2</v>
      </c>
      <c r="AG3" s="1">
        <f t="shared" ca="1" si="3"/>
        <v>8426</v>
      </c>
      <c r="AI3" s="1">
        <f t="shared" ca="1" si="4"/>
        <v>9</v>
      </c>
      <c r="AJ3" s="1">
        <f t="shared" ca="1" si="5"/>
        <v>0</v>
      </c>
      <c r="AK3" s="1" t="s">
        <v>3</v>
      </c>
      <c r="AL3" s="1">
        <f t="shared" ca="1" si="6"/>
        <v>6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6</v>
      </c>
      <c r="AQ3" s="1" t="s">
        <v>3</v>
      </c>
      <c r="AR3" s="1">
        <f t="shared" ca="1" si="10"/>
        <v>3</v>
      </c>
      <c r="AS3" s="1">
        <f t="shared" ca="1" si="11"/>
        <v>9</v>
      </c>
      <c r="AT3" s="1" t="s">
        <v>4</v>
      </c>
      <c r="AU3" s="1">
        <f t="shared" ca="1" si="12"/>
        <v>8</v>
      </c>
      <c r="AV3" s="1">
        <f t="shared" ca="1" si="13"/>
        <v>4</v>
      </c>
      <c r="AW3" s="1" t="s">
        <v>3</v>
      </c>
      <c r="AX3" s="1">
        <f t="shared" ca="1" si="14"/>
        <v>2</v>
      </c>
      <c r="AY3" s="1">
        <f t="shared" ca="1" si="15"/>
        <v>6</v>
      </c>
      <c r="BB3" s="1">
        <v>3</v>
      </c>
      <c r="BC3" s="6">
        <f t="shared" ca="1" si="16"/>
        <v>9</v>
      </c>
      <c r="BD3" s="6">
        <f t="shared" ca="1" si="17"/>
        <v>0</v>
      </c>
      <c r="BE3" s="7"/>
      <c r="BG3" s="1">
        <v>3</v>
      </c>
      <c r="BH3" s="6">
        <f t="shared" ca="1" si="18"/>
        <v>0</v>
      </c>
      <c r="BI3" s="6">
        <f t="shared" ca="1" si="19"/>
        <v>6</v>
      </c>
      <c r="BJ3" s="7"/>
      <c r="BL3" s="1">
        <v>3</v>
      </c>
      <c r="BM3" s="8">
        <f t="shared" ca="1" si="20"/>
        <v>6</v>
      </c>
      <c r="BN3" s="8">
        <f t="shared" ca="1" si="0"/>
        <v>3</v>
      </c>
      <c r="BO3" s="9"/>
      <c r="BQ3" s="1">
        <v>3</v>
      </c>
      <c r="BR3" s="8">
        <f t="shared" ca="1" si="21"/>
        <v>5</v>
      </c>
      <c r="BS3" s="8">
        <f t="shared" ca="1" si="22"/>
        <v>9</v>
      </c>
      <c r="BT3" s="9"/>
      <c r="BU3" s="9"/>
      <c r="BV3" s="7"/>
      <c r="BW3" s="10">
        <f t="shared" ca="1" si="23"/>
        <v>0.10157016224449888</v>
      </c>
      <c r="BX3" s="11">
        <f t="shared" ca="1" si="24"/>
        <v>18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0.65235843709730212</v>
      </c>
      <c r="CE3" s="11">
        <f t="shared" ca="1" si="26"/>
        <v>7</v>
      </c>
      <c r="CF3" s="1"/>
      <c r="CG3" s="1">
        <v>3</v>
      </c>
      <c r="CH3" s="1">
        <v>0</v>
      </c>
      <c r="CI3" s="1">
        <v>2</v>
      </c>
      <c r="CK3" s="10">
        <f t="shared" ca="1" si="27"/>
        <v>0.37849971690044892</v>
      </c>
      <c r="CL3" s="11">
        <f t="shared" ca="1" si="28"/>
        <v>64</v>
      </c>
      <c r="CM3" s="1"/>
      <c r="CN3" s="1">
        <v>3</v>
      </c>
      <c r="CO3" s="1">
        <v>0</v>
      </c>
      <c r="CP3" s="1">
        <v>2</v>
      </c>
      <c r="CR3" s="10">
        <f t="shared" ca="1" si="29"/>
        <v>0.41383805990092615</v>
      </c>
      <c r="CS3" s="11">
        <f t="shared" ca="1" si="30"/>
        <v>45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5033</v>
      </c>
      <c r="AD4" s="1" t="s">
        <v>50</v>
      </c>
      <c r="AE4" s="1">
        <f t="shared" ca="1" si="2"/>
        <v>724</v>
      </c>
      <c r="AF4" s="1" t="s">
        <v>2</v>
      </c>
      <c r="AG4" s="1">
        <f t="shared" ca="1" si="3"/>
        <v>4309</v>
      </c>
      <c r="AI4" s="1">
        <f t="shared" ca="1" si="4"/>
        <v>5</v>
      </c>
      <c r="AJ4" s="1">
        <f t="shared" ca="1" si="5"/>
        <v>0</v>
      </c>
      <c r="AK4" s="1" t="s">
        <v>3</v>
      </c>
      <c r="AL4" s="1">
        <f t="shared" ca="1" si="6"/>
        <v>3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7</v>
      </c>
      <c r="AQ4" s="1" t="s">
        <v>3</v>
      </c>
      <c r="AR4" s="1">
        <f t="shared" ca="1" si="10"/>
        <v>2</v>
      </c>
      <c r="AS4" s="1">
        <f t="shared" ca="1" si="11"/>
        <v>4</v>
      </c>
      <c r="AT4" s="1" t="s">
        <v>10</v>
      </c>
      <c r="AU4" s="1">
        <f t="shared" ca="1" si="12"/>
        <v>4</v>
      </c>
      <c r="AV4" s="1">
        <f t="shared" ca="1" si="13"/>
        <v>3</v>
      </c>
      <c r="AW4" s="1" t="s">
        <v>3</v>
      </c>
      <c r="AX4" s="1">
        <f t="shared" ca="1" si="14"/>
        <v>0</v>
      </c>
      <c r="AY4" s="1">
        <f t="shared" ca="1" si="15"/>
        <v>9</v>
      </c>
      <c r="BB4" s="1">
        <v>4</v>
      </c>
      <c r="BC4" s="6">
        <f t="shared" ca="1" si="16"/>
        <v>5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7</v>
      </c>
      <c r="BJ4" s="7"/>
      <c r="BL4" s="1">
        <v>4</v>
      </c>
      <c r="BM4" s="8">
        <f t="shared" ca="1" si="20"/>
        <v>3</v>
      </c>
      <c r="BN4" s="8">
        <f t="shared" ca="1" si="0"/>
        <v>2</v>
      </c>
      <c r="BO4" s="9"/>
      <c r="BQ4" s="1">
        <v>4</v>
      </c>
      <c r="BR4" s="8">
        <f t="shared" ca="1" si="21"/>
        <v>3</v>
      </c>
      <c r="BS4" s="8">
        <f t="shared" ca="1" si="22"/>
        <v>4</v>
      </c>
      <c r="BT4" s="9"/>
      <c r="BU4" s="9"/>
      <c r="BV4" s="7"/>
      <c r="BW4" s="10">
        <f t="shared" ca="1" si="23"/>
        <v>0.68538715025718788</v>
      </c>
      <c r="BX4" s="11">
        <f t="shared" ca="1" si="24"/>
        <v>5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0.65074442174616243</v>
      </c>
      <c r="CE4" s="11">
        <f t="shared" ca="1" si="26"/>
        <v>8</v>
      </c>
      <c r="CF4" s="1"/>
      <c r="CG4" s="1">
        <v>4</v>
      </c>
      <c r="CH4" s="1">
        <v>0</v>
      </c>
      <c r="CI4" s="1">
        <v>3</v>
      </c>
      <c r="CK4" s="10">
        <f t="shared" ca="1" si="27"/>
        <v>0.72507475310738789</v>
      </c>
      <c r="CL4" s="11">
        <f t="shared" ca="1" si="28"/>
        <v>33</v>
      </c>
      <c r="CM4" s="1"/>
      <c r="CN4" s="1">
        <v>4</v>
      </c>
      <c r="CO4" s="1">
        <v>0</v>
      </c>
      <c r="CP4" s="1">
        <v>3</v>
      </c>
      <c r="CR4" s="10">
        <f t="shared" ca="1" si="29"/>
        <v>0.69948922556028603</v>
      </c>
      <c r="CS4" s="11">
        <f t="shared" ca="1" si="30"/>
        <v>22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1" t="str">
        <f ca="1">$AC1/100&amp;$AD1&amp;$AE1/100&amp;$AF1</f>
        <v>21.15－0.85＝</v>
      </c>
      <c r="C5" s="82"/>
      <c r="D5" s="82"/>
      <c r="E5" s="82"/>
      <c r="F5" s="66">
        <f ca="1">$AG1/100</f>
        <v>20.3</v>
      </c>
      <c r="G5" s="67"/>
      <c r="H5" s="20"/>
      <c r="I5" s="19"/>
      <c r="J5" s="81" t="str">
        <f ca="1">$AC2/100&amp;$AD2&amp;$AE2/100&amp;$AF2</f>
        <v>30.81－9.46＝</v>
      </c>
      <c r="K5" s="82"/>
      <c r="L5" s="82"/>
      <c r="M5" s="82"/>
      <c r="N5" s="66">
        <f ca="1">$AG2/100</f>
        <v>21.35</v>
      </c>
      <c r="O5" s="67"/>
      <c r="P5" s="21"/>
      <c r="Q5" s="19"/>
      <c r="R5" s="81" t="str">
        <f ca="1">$AC3/100&amp;$AD3&amp;$AE3/100&amp;$AF3</f>
        <v>90.65－6.39＝</v>
      </c>
      <c r="S5" s="82"/>
      <c r="T5" s="82"/>
      <c r="U5" s="82"/>
      <c r="V5" s="66">
        <f ca="1">$AG3/100</f>
        <v>84.26</v>
      </c>
      <c r="W5" s="67"/>
      <c r="X5" s="22"/>
      <c r="AB5" s="2" t="s">
        <v>15</v>
      </c>
      <c r="AC5" s="1">
        <f t="shared" ca="1" si="1"/>
        <v>6092</v>
      </c>
      <c r="AD5" s="1" t="s">
        <v>50</v>
      </c>
      <c r="AE5" s="1">
        <f t="shared" ca="1" si="2"/>
        <v>421</v>
      </c>
      <c r="AF5" s="1" t="s">
        <v>2</v>
      </c>
      <c r="AG5" s="1">
        <f t="shared" ca="1" si="3"/>
        <v>5671</v>
      </c>
      <c r="AI5" s="1">
        <f t="shared" ca="1" si="4"/>
        <v>6</v>
      </c>
      <c r="AJ5" s="1">
        <f t="shared" ca="1" si="5"/>
        <v>0</v>
      </c>
      <c r="AK5" s="1" t="s">
        <v>3</v>
      </c>
      <c r="AL5" s="1">
        <f t="shared" ca="1" si="6"/>
        <v>9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3</v>
      </c>
      <c r="AR5" s="1">
        <f t="shared" ca="1" si="10"/>
        <v>2</v>
      </c>
      <c r="AS5" s="1">
        <f t="shared" ca="1" si="11"/>
        <v>1</v>
      </c>
      <c r="AT5" s="1" t="s">
        <v>4</v>
      </c>
      <c r="AU5" s="1">
        <f t="shared" ca="1" si="12"/>
        <v>5</v>
      </c>
      <c r="AV5" s="1">
        <f t="shared" ca="1" si="13"/>
        <v>6</v>
      </c>
      <c r="AW5" s="1" t="s">
        <v>3</v>
      </c>
      <c r="AX5" s="1">
        <f t="shared" ca="1" si="14"/>
        <v>7</v>
      </c>
      <c r="AY5" s="1">
        <f t="shared" ca="1" si="15"/>
        <v>1</v>
      </c>
      <c r="BB5" s="1">
        <v>5</v>
      </c>
      <c r="BC5" s="6">
        <f t="shared" ca="1" si="16"/>
        <v>6</v>
      </c>
      <c r="BD5" s="6">
        <f t="shared" ca="1" si="17"/>
        <v>0</v>
      </c>
      <c r="BE5" s="7"/>
      <c r="BG5" s="1">
        <v>5</v>
      </c>
      <c r="BH5" s="6">
        <f t="shared" ca="1" si="18"/>
        <v>0</v>
      </c>
      <c r="BI5" s="6">
        <f t="shared" ca="1" si="19"/>
        <v>4</v>
      </c>
      <c r="BJ5" s="7"/>
      <c r="BL5" s="1">
        <v>5</v>
      </c>
      <c r="BM5" s="8">
        <f t="shared" ca="1" si="20"/>
        <v>9</v>
      </c>
      <c r="BN5" s="8">
        <f t="shared" ca="1" si="0"/>
        <v>2</v>
      </c>
      <c r="BO5" s="9"/>
      <c r="BQ5" s="1">
        <v>5</v>
      </c>
      <c r="BR5" s="8">
        <f t="shared" ca="1" si="21"/>
        <v>2</v>
      </c>
      <c r="BS5" s="8">
        <f t="shared" ca="1" si="22"/>
        <v>1</v>
      </c>
      <c r="BT5" s="9"/>
      <c r="BU5" s="9"/>
      <c r="BV5" s="7"/>
      <c r="BW5" s="10">
        <f t="shared" ca="1" si="23"/>
        <v>0.2344444912775322</v>
      </c>
      <c r="BX5" s="11">
        <f t="shared" ca="1" si="24"/>
        <v>15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0.6709593763669971</v>
      </c>
      <c r="CE5" s="11">
        <f t="shared" ca="1" si="26"/>
        <v>5</v>
      </c>
      <c r="CF5" s="1"/>
      <c r="CG5" s="1">
        <v>5</v>
      </c>
      <c r="CH5" s="1">
        <v>0</v>
      </c>
      <c r="CI5" s="1">
        <v>4</v>
      </c>
      <c r="CK5" s="10">
        <f t="shared" ca="1" si="27"/>
        <v>0.10222498392870172</v>
      </c>
      <c r="CL5" s="11">
        <f t="shared" ca="1" si="28"/>
        <v>93</v>
      </c>
      <c r="CM5" s="1"/>
      <c r="CN5" s="1">
        <v>5</v>
      </c>
      <c r="CO5" s="1">
        <v>0</v>
      </c>
      <c r="CP5" s="1">
        <v>4</v>
      </c>
      <c r="CR5" s="10">
        <f t="shared" ca="1" si="29"/>
        <v>0.91121652242249995</v>
      </c>
      <c r="CS5" s="11">
        <f t="shared" ca="1" si="30"/>
        <v>10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9034</v>
      </c>
      <c r="AD6" s="1" t="s">
        <v>50</v>
      </c>
      <c r="AE6" s="1">
        <f t="shared" ca="1" si="2"/>
        <v>166</v>
      </c>
      <c r="AF6" s="1" t="s">
        <v>2</v>
      </c>
      <c r="AG6" s="1">
        <f t="shared" ca="1" si="3"/>
        <v>8868</v>
      </c>
      <c r="AI6" s="1">
        <f t="shared" ca="1" si="4"/>
        <v>9</v>
      </c>
      <c r="AJ6" s="1">
        <f t="shared" ca="1" si="5"/>
        <v>0</v>
      </c>
      <c r="AK6" s="1" t="s">
        <v>3</v>
      </c>
      <c r="AL6" s="1">
        <f t="shared" ca="1" si="6"/>
        <v>3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1</v>
      </c>
      <c r="AQ6" s="1" t="s">
        <v>3</v>
      </c>
      <c r="AR6" s="1">
        <f t="shared" ca="1" si="10"/>
        <v>6</v>
      </c>
      <c r="AS6" s="1">
        <f t="shared" ca="1" si="11"/>
        <v>6</v>
      </c>
      <c r="AT6" s="1" t="s">
        <v>10</v>
      </c>
      <c r="AU6" s="1">
        <f t="shared" ca="1" si="12"/>
        <v>8</v>
      </c>
      <c r="AV6" s="1">
        <f t="shared" ca="1" si="13"/>
        <v>8</v>
      </c>
      <c r="AW6" s="1" t="s">
        <v>3</v>
      </c>
      <c r="AX6" s="1">
        <f t="shared" ca="1" si="14"/>
        <v>6</v>
      </c>
      <c r="AY6" s="1">
        <f t="shared" ca="1" si="15"/>
        <v>8</v>
      </c>
      <c r="BB6" s="1">
        <v>6</v>
      </c>
      <c r="BC6" s="6">
        <f t="shared" ca="1" si="16"/>
        <v>9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1</v>
      </c>
      <c r="BJ6" s="7"/>
      <c r="BL6" s="1">
        <v>6</v>
      </c>
      <c r="BM6" s="8">
        <f t="shared" ca="1" si="20"/>
        <v>3</v>
      </c>
      <c r="BN6" s="8">
        <f t="shared" ca="1" si="0"/>
        <v>6</v>
      </c>
      <c r="BO6" s="9"/>
      <c r="BQ6" s="1">
        <v>6</v>
      </c>
      <c r="BR6" s="8">
        <f t="shared" ca="1" si="21"/>
        <v>4</v>
      </c>
      <c r="BS6" s="8">
        <f t="shared" ca="1" si="22"/>
        <v>6</v>
      </c>
      <c r="BT6" s="9"/>
      <c r="BU6" s="9"/>
      <c r="BV6" s="7"/>
      <c r="BW6" s="10">
        <f t="shared" ca="1" si="23"/>
        <v>0.54051516841892122</v>
      </c>
      <c r="BX6" s="11">
        <f t="shared" ca="1" si="24"/>
        <v>9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0.94355237505915135</v>
      </c>
      <c r="CE6" s="11">
        <f t="shared" ca="1" si="26"/>
        <v>2</v>
      </c>
      <c r="CF6" s="1"/>
      <c r="CG6" s="1">
        <v>6</v>
      </c>
      <c r="CH6" s="1">
        <v>0</v>
      </c>
      <c r="CI6" s="1">
        <v>5</v>
      </c>
      <c r="CK6" s="10">
        <f t="shared" ca="1" si="27"/>
        <v>0.67807449094874905</v>
      </c>
      <c r="CL6" s="11">
        <f t="shared" ca="1" si="28"/>
        <v>37</v>
      </c>
      <c r="CM6" s="1"/>
      <c r="CN6" s="1">
        <v>6</v>
      </c>
      <c r="CO6" s="1">
        <v>0</v>
      </c>
      <c r="CP6" s="1">
        <v>5</v>
      </c>
      <c r="CR6" s="10">
        <f t="shared" ca="1" si="29"/>
        <v>0.57043137020015011</v>
      </c>
      <c r="CS6" s="11">
        <f t="shared" ca="1" si="30"/>
        <v>33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5"/>
      <c r="C7" s="28">
        <f ca="1">$BC1</f>
        <v>2</v>
      </c>
      <c r="D7" s="29">
        <f ca="1">$BH1</f>
        <v>1</v>
      </c>
      <c r="E7" s="29" t="str">
        <f ca="1">IF(AND(F7=0,G7=0),"",".")</f>
        <v>.</v>
      </c>
      <c r="F7" s="30">
        <f ca="1">$BM1</f>
        <v>1</v>
      </c>
      <c r="G7" s="30">
        <f ca="1">$BR1</f>
        <v>5</v>
      </c>
      <c r="H7" s="26"/>
      <c r="I7" s="19"/>
      <c r="J7" s="65"/>
      <c r="K7" s="28">
        <f ca="1">$BC2</f>
        <v>3</v>
      </c>
      <c r="L7" s="29">
        <f ca="1">$BH2</f>
        <v>0</v>
      </c>
      <c r="M7" s="29" t="str">
        <f ca="1">IF(AND(N7=0,O7=0),"",".")</f>
        <v>.</v>
      </c>
      <c r="N7" s="30">
        <f ca="1">$BM2</f>
        <v>8</v>
      </c>
      <c r="O7" s="30">
        <f ca="1">$BR2</f>
        <v>1</v>
      </c>
      <c r="P7" s="26"/>
      <c r="Q7" s="19"/>
      <c r="R7" s="65"/>
      <c r="S7" s="28">
        <f ca="1">$BC3</f>
        <v>9</v>
      </c>
      <c r="T7" s="29">
        <f ca="1">$BH3</f>
        <v>0</v>
      </c>
      <c r="U7" s="29" t="str">
        <f ca="1">IF(AND(V7=0,W7=0),"",".")</f>
        <v>.</v>
      </c>
      <c r="V7" s="30">
        <f ca="1">$BM3</f>
        <v>6</v>
      </c>
      <c r="W7" s="30">
        <f ca="1">$BR3</f>
        <v>5</v>
      </c>
      <c r="X7" s="26"/>
      <c r="AB7" s="2" t="s">
        <v>17</v>
      </c>
      <c r="AC7" s="1">
        <f t="shared" ca="1" si="1"/>
        <v>3083</v>
      </c>
      <c r="AD7" s="1" t="s">
        <v>50</v>
      </c>
      <c r="AE7" s="1">
        <f t="shared" ca="1" si="2"/>
        <v>39</v>
      </c>
      <c r="AF7" s="1" t="s">
        <v>2</v>
      </c>
      <c r="AG7" s="1">
        <f t="shared" ca="1" si="3"/>
        <v>3044</v>
      </c>
      <c r="AI7" s="1">
        <f t="shared" ca="1" si="4"/>
        <v>3</v>
      </c>
      <c r="AJ7" s="1">
        <f t="shared" ca="1" si="5"/>
        <v>0</v>
      </c>
      <c r="AK7" s="1" t="s">
        <v>3</v>
      </c>
      <c r="AL7" s="1">
        <f t="shared" ca="1" si="6"/>
        <v>8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3</v>
      </c>
      <c r="AS7" s="1">
        <f t="shared" ca="1" si="11"/>
        <v>9</v>
      </c>
      <c r="AT7" s="1" t="s">
        <v>10</v>
      </c>
      <c r="AU7" s="1">
        <f t="shared" ca="1" si="12"/>
        <v>3</v>
      </c>
      <c r="AV7" s="1">
        <f t="shared" ca="1" si="13"/>
        <v>0</v>
      </c>
      <c r="AW7" s="1" t="s">
        <v>3</v>
      </c>
      <c r="AX7" s="1">
        <f t="shared" ca="1" si="14"/>
        <v>4</v>
      </c>
      <c r="AY7" s="1">
        <f t="shared" ca="1" si="15"/>
        <v>4</v>
      </c>
      <c r="BB7" s="1">
        <v>7</v>
      </c>
      <c r="BC7" s="6">
        <f t="shared" ca="1" si="16"/>
        <v>3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0</v>
      </c>
      <c r="BJ7" s="7"/>
      <c r="BL7" s="1">
        <v>7</v>
      </c>
      <c r="BM7" s="8">
        <f t="shared" ca="1" si="20"/>
        <v>8</v>
      </c>
      <c r="BN7" s="8">
        <f t="shared" ca="1" si="0"/>
        <v>3</v>
      </c>
      <c r="BO7" s="9"/>
      <c r="BQ7" s="1">
        <v>7</v>
      </c>
      <c r="BR7" s="8">
        <f t="shared" ca="1" si="21"/>
        <v>3</v>
      </c>
      <c r="BS7" s="8">
        <f t="shared" ca="1" si="22"/>
        <v>9</v>
      </c>
      <c r="BT7" s="9"/>
      <c r="BU7" s="9"/>
      <c r="BV7" s="7"/>
      <c r="BW7" s="10">
        <f t="shared" ca="1" si="23"/>
        <v>0.28239229408677591</v>
      </c>
      <c r="BX7" s="11">
        <f t="shared" ca="1" si="24"/>
        <v>12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0.99936144778734504</v>
      </c>
      <c r="CE7" s="11">
        <f t="shared" ca="1" si="26"/>
        <v>1</v>
      </c>
      <c r="CF7" s="1"/>
      <c r="CG7" s="1">
        <v>7</v>
      </c>
      <c r="CH7" s="1">
        <v>0</v>
      </c>
      <c r="CI7" s="1">
        <v>6</v>
      </c>
      <c r="CK7" s="10">
        <f t="shared" ca="1" si="27"/>
        <v>0.21425625475074117</v>
      </c>
      <c r="CL7" s="11">
        <f t="shared" ca="1" si="28"/>
        <v>84</v>
      </c>
      <c r="CM7" s="1"/>
      <c r="CN7" s="1">
        <v>7</v>
      </c>
      <c r="CO7" s="1">
        <v>0</v>
      </c>
      <c r="CP7" s="1">
        <v>6</v>
      </c>
      <c r="CR7" s="10">
        <f t="shared" ca="1" si="29"/>
        <v>0.66933137360467831</v>
      </c>
      <c r="CS7" s="11">
        <f t="shared" ca="1" si="30"/>
        <v>27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>－</v>
      </c>
      <c r="C8" s="32">
        <f ca="1">IF(AND($BD1=0,$BC1=0),"－",$BD1)</f>
        <v>0</v>
      </c>
      <c r="D8" s="33">
        <f ca="1">$BI1</f>
        <v>0</v>
      </c>
      <c r="E8" s="33" t="str">
        <f ca="1">IF(AND(F8=0,G8=0),"",".")</f>
        <v>.</v>
      </c>
      <c r="F8" s="34">
        <f ca="1">$BN1</f>
        <v>8</v>
      </c>
      <c r="G8" s="34">
        <f ca="1">$BS1</f>
        <v>5</v>
      </c>
      <c r="H8" s="26"/>
      <c r="I8" s="19"/>
      <c r="J8" s="31" t="str">
        <f ca="1">IF(AND($BD2=0,$BC2=0),"","－")</f>
        <v>－</v>
      </c>
      <c r="K8" s="32">
        <f ca="1">IF(AND($BD2=0,$BC2=0),"－",$BD2)</f>
        <v>0</v>
      </c>
      <c r="L8" s="33">
        <f ca="1">$BI2</f>
        <v>9</v>
      </c>
      <c r="M8" s="33" t="str">
        <f ca="1">IF(AND(N8=0,O8=0),"",".")</f>
        <v>.</v>
      </c>
      <c r="N8" s="34">
        <f ca="1">$BN2</f>
        <v>4</v>
      </c>
      <c r="O8" s="34">
        <f ca="1">$BS2</f>
        <v>6</v>
      </c>
      <c r="P8" s="26"/>
      <c r="Q8" s="19"/>
      <c r="R8" s="31" t="str">
        <f ca="1">IF(AND($BD3=0,$BC3=0),"","－")</f>
        <v>－</v>
      </c>
      <c r="S8" s="32">
        <f ca="1">IF(AND($BD3=0,$BC3=0),"－",$BD3)</f>
        <v>0</v>
      </c>
      <c r="T8" s="33">
        <f ca="1">$BI3</f>
        <v>6</v>
      </c>
      <c r="U8" s="33" t="str">
        <f ca="1">IF(AND(V8=0,W8=0),"",".")</f>
        <v>.</v>
      </c>
      <c r="V8" s="34">
        <f ca="1">$BN3</f>
        <v>3</v>
      </c>
      <c r="W8" s="34">
        <f ca="1">$BS3</f>
        <v>9</v>
      </c>
      <c r="X8" s="26"/>
      <c r="AB8" s="2" t="s">
        <v>18</v>
      </c>
      <c r="AC8" s="1">
        <f t="shared" ca="1" si="1"/>
        <v>8152</v>
      </c>
      <c r="AD8" s="1" t="s">
        <v>50</v>
      </c>
      <c r="AE8" s="1">
        <f t="shared" ca="1" si="2"/>
        <v>116</v>
      </c>
      <c r="AF8" s="1" t="s">
        <v>2</v>
      </c>
      <c r="AG8" s="1">
        <f t="shared" ca="1" si="3"/>
        <v>8036</v>
      </c>
      <c r="AI8" s="1">
        <f t="shared" ca="1" si="4"/>
        <v>8</v>
      </c>
      <c r="AJ8" s="1">
        <f t="shared" ca="1" si="5"/>
        <v>1</v>
      </c>
      <c r="AK8" s="1" t="s">
        <v>3</v>
      </c>
      <c r="AL8" s="1">
        <f t="shared" ca="1" si="6"/>
        <v>5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3</v>
      </c>
      <c r="AR8" s="1">
        <f t="shared" ca="1" si="10"/>
        <v>1</v>
      </c>
      <c r="AS8" s="1">
        <f t="shared" ca="1" si="11"/>
        <v>6</v>
      </c>
      <c r="AT8" s="1" t="s">
        <v>10</v>
      </c>
      <c r="AU8" s="1">
        <f t="shared" ca="1" si="12"/>
        <v>8</v>
      </c>
      <c r="AV8" s="1">
        <f t="shared" ca="1" si="13"/>
        <v>0</v>
      </c>
      <c r="AW8" s="1" t="s">
        <v>3</v>
      </c>
      <c r="AX8" s="1">
        <f t="shared" ca="1" si="14"/>
        <v>3</v>
      </c>
      <c r="AY8" s="1">
        <f t="shared" ca="1" si="15"/>
        <v>6</v>
      </c>
      <c r="BB8" s="1">
        <v>8</v>
      </c>
      <c r="BC8" s="6">
        <f t="shared" ca="1" si="16"/>
        <v>8</v>
      </c>
      <c r="BD8" s="6">
        <f t="shared" ca="1" si="17"/>
        <v>0</v>
      </c>
      <c r="BE8" s="7"/>
      <c r="BG8" s="1">
        <v>8</v>
      </c>
      <c r="BH8" s="6">
        <f t="shared" ca="1" si="18"/>
        <v>1</v>
      </c>
      <c r="BI8" s="6">
        <f t="shared" ca="1" si="19"/>
        <v>1</v>
      </c>
      <c r="BJ8" s="7"/>
      <c r="BL8" s="1">
        <v>8</v>
      </c>
      <c r="BM8" s="8">
        <f t="shared" ca="1" si="20"/>
        <v>5</v>
      </c>
      <c r="BN8" s="8">
        <f t="shared" ca="1" si="0"/>
        <v>1</v>
      </c>
      <c r="BO8" s="9"/>
      <c r="BQ8" s="1">
        <v>8</v>
      </c>
      <c r="BR8" s="8">
        <f t="shared" ca="1" si="21"/>
        <v>2</v>
      </c>
      <c r="BS8" s="8">
        <f t="shared" ca="1" si="22"/>
        <v>6</v>
      </c>
      <c r="BT8" s="9"/>
      <c r="BU8" s="9"/>
      <c r="BV8" s="7"/>
      <c r="BW8" s="10">
        <f t="shared" ca="1" si="23"/>
        <v>0.64891795565862154</v>
      </c>
      <c r="BX8" s="11">
        <f t="shared" ca="1" si="24"/>
        <v>8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0.45329728570270134</v>
      </c>
      <c r="CE8" s="11">
        <f t="shared" ca="1" si="26"/>
        <v>12</v>
      </c>
      <c r="CF8" s="1"/>
      <c r="CG8" s="1">
        <v>8</v>
      </c>
      <c r="CH8" s="1">
        <v>0</v>
      </c>
      <c r="CI8" s="1">
        <v>7</v>
      </c>
      <c r="CK8" s="10">
        <f t="shared" ca="1" si="27"/>
        <v>0.47721435812086543</v>
      </c>
      <c r="CL8" s="11">
        <f t="shared" ca="1" si="28"/>
        <v>52</v>
      </c>
      <c r="CM8" s="1"/>
      <c r="CN8" s="1">
        <v>8</v>
      </c>
      <c r="CO8" s="1">
        <v>0</v>
      </c>
      <c r="CP8" s="1">
        <v>7</v>
      </c>
      <c r="CR8" s="10">
        <f t="shared" ca="1" si="29"/>
        <v>0.75292680070318807</v>
      </c>
      <c r="CS8" s="11">
        <f t="shared" ca="1" si="30"/>
        <v>15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2</v>
      </c>
      <c r="D9" s="37">
        <f ca="1">$AV1</f>
        <v>0</v>
      </c>
      <c r="E9" s="37" t="str">
        <f>$AW1</f>
        <v>.</v>
      </c>
      <c r="F9" s="38">
        <f ca="1">$AX1</f>
        <v>3</v>
      </c>
      <c r="G9" s="39">
        <f ca="1">$AY1</f>
        <v>0</v>
      </c>
      <c r="H9" s="40"/>
      <c r="I9" s="41"/>
      <c r="J9" s="35"/>
      <c r="K9" s="36">
        <f ca="1">$AU2</f>
        <v>2</v>
      </c>
      <c r="L9" s="37">
        <f ca="1">$AV2</f>
        <v>1</v>
      </c>
      <c r="M9" s="37" t="str">
        <f>$AW2</f>
        <v>.</v>
      </c>
      <c r="N9" s="38">
        <f ca="1">$AX2</f>
        <v>3</v>
      </c>
      <c r="O9" s="39">
        <f ca="1">$AY2</f>
        <v>5</v>
      </c>
      <c r="P9" s="40"/>
      <c r="Q9" s="41"/>
      <c r="R9" s="35"/>
      <c r="S9" s="36">
        <f ca="1">$AU3</f>
        <v>8</v>
      </c>
      <c r="T9" s="37">
        <f ca="1">$AV3</f>
        <v>4</v>
      </c>
      <c r="U9" s="37" t="str">
        <f>$AW3</f>
        <v>.</v>
      </c>
      <c r="V9" s="38">
        <f ca="1">$AX3</f>
        <v>2</v>
      </c>
      <c r="W9" s="39">
        <f ca="1">$AY3</f>
        <v>6</v>
      </c>
      <c r="X9" s="42"/>
      <c r="AB9" s="2" t="s">
        <v>19</v>
      </c>
      <c r="AC9" s="1">
        <f t="shared" ca="1" si="1"/>
        <v>4181</v>
      </c>
      <c r="AD9" s="1" t="s">
        <v>50</v>
      </c>
      <c r="AE9" s="1">
        <f t="shared" ca="1" si="2"/>
        <v>679</v>
      </c>
      <c r="AF9" s="1" t="s">
        <v>2</v>
      </c>
      <c r="AG9" s="1">
        <f t="shared" ca="1" si="3"/>
        <v>3502</v>
      </c>
      <c r="AI9" s="1">
        <f t="shared" ca="1" si="4"/>
        <v>4</v>
      </c>
      <c r="AJ9" s="1">
        <f t="shared" ca="1" si="5"/>
        <v>1</v>
      </c>
      <c r="AK9" s="1" t="s">
        <v>3</v>
      </c>
      <c r="AL9" s="1">
        <f t="shared" ca="1" si="6"/>
        <v>8</v>
      </c>
      <c r="AM9" s="1">
        <f t="shared" ca="1" si="7"/>
        <v>1</v>
      </c>
      <c r="AN9" s="1" t="s">
        <v>1</v>
      </c>
      <c r="AO9" s="1">
        <f t="shared" ca="1" si="8"/>
        <v>0</v>
      </c>
      <c r="AP9" s="1">
        <f t="shared" ca="1" si="9"/>
        <v>6</v>
      </c>
      <c r="AQ9" s="1" t="s">
        <v>3</v>
      </c>
      <c r="AR9" s="1">
        <f t="shared" ca="1" si="10"/>
        <v>7</v>
      </c>
      <c r="AS9" s="1">
        <f t="shared" ca="1" si="11"/>
        <v>9</v>
      </c>
      <c r="AT9" s="1" t="s">
        <v>10</v>
      </c>
      <c r="AU9" s="1">
        <f t="shared" ca="1" si="12"/>
        <v>3</v>
      </c>
      <c r="AV9" s="1">
        <f t="shared" ca="1" si="13"/>
        <v>5</v>
      </c>
      <c r="AW9" s="1" t="s">
        <v>3</v>
      </c>
      <c r="AX9" s="1">
        <f t="shared" ca="1" si="14"/>
        <v>0</v>
      </c>
      <c r="AY9" s="1">
        <f t="shared" ca="1" si="15"/>
        <v>2</v>
      </c>
      <c r="BB9" s="1">
        <v>9</v>
      </c>
      <c r="BC9" s="6">
        <f t="shared" ca="1" si="16"/>
        <v>4</v>
      </c>
      <c r="BD9" s="6">
        <f t="shared" ca="1" si="17"/>
        <v>0</v>
      </c>
      <c r="BE9" s="7"/>
      <c r="BG9" s="1">
        <v>9</v>
      </c>
      <c r="BH9" s="6">
        <f t="shared" ca="1" si="18"/>
        <v>1</v>
      </c>
      <c r="BI9" s="6">
        <f t="shared" ca="1" si="19"/>
        <v>6</v>
      </c>
      <c r="BJ9" s="7"/>
      <c r="BL9" s="1">
        <v>9</v>
      </c>
      <c r="BM9" s="8">
        <f t="shared" ca="1" si="20"/>
        <v>8</v>
      </c>
      <c r="BN9" s="8">
        <f t="shared" ca="1" si="0"/>
        <v>7</v>
      </c>
      <c r="BO9" s="9"/>
      <c r="BQ9" s="1">
        <v>9</v>
      </c>
      <c r="BR9" s="8">
        <f t="shared" ca="1" si="21"/>
        <v>1</v>
      </c>
      <c r="BS9" s="8">
        <f t="shared" ca="1" si="22"/>
        <v>9</v>
      </c>
      <c r="BT9" s="9"/>
      <c r="BU9" s="9"/>
      <c r="BV9" s="7"/>
      <c r="BW9" s="10">
        <f t="shared" ca="1" si="23"/>
        <v>0.26464505378273195</v>
      </c>
      <c r="BX9" s="11">
        <f t="shared" ca="1" si="24"/>
        <v>13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0.19048402046857327</v>
      </c>
      <c r="CE9" s="11">
        <f t="shared" ca="1" si="26"/>
        <v>17</v>
      </c>
      <c r="CF9" s="1"/>
      <c r="CG9" s="1">
        <v>9</v>
      </c>
      <c r="CH9" s="1">
        <v>0</v>
      </c>
      <c r="CI9" s="1">
        <v>8</v>
      </c>
      <c r="CK9" s="10">
        <f t="shared" ca="1" si="27"/>
        <v>0.17633371648545326</v>
      </c>
      <c r="CL9" s="11">
        <f t="shared" ca="1" si="28"/>
        <v>88</v>
      </c>
      <c r="CM9" s="1"/>
      <c r="CN9" s="1">
        <v>9</v>
      </c>
      <c r="CO9" s="1">
        <v>0</v>
      </c>
      <c r="CP9" s="1">
        <v>8</v>
      </c>
      <c r="CR9" s="10">
        <f t="shared" ca="1" si="29"/>
        <v>0.91311897659888108</v>
      </c>
      <c r="CS9" s="11">
        <f t="shared" ca="1" si="30"/>
        <v>9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4071</v>
      </c>
      <c r="AD10" s="1" t="s">
        <v>50</v>
      </c>
      <c r="AE10" s="1">
        <f t="shared" ca="1" si="2"/>
        <v>803</v>
      </c>
      <c r="AF10" s="1" t="s">
        <v>2</v>
      </c>
      <c r="AG10" s="1">
        <f t="shared" ca="1" si="3"/>
        <v>3268</v>
      </c>
      <c r="AI10" s="1">
        <f t="shared" ca="1" si="4"/>
        <v>4</v>
      </c>
      <c r="AJ10" s="1">
        <f t="shared" ca="1" si="5"/>
        <v>0</v>
      </c>
      <c r="AK10" s="1" t="s">
        <v>3</v>
      </c>
      <c r="AL10" s="1">
        <f t="shared" ca="1" si="6"/>
        <v>7</v>
      </c>
      <c r="AM10" s="1">
        <f t="shared" ca="1" si="7"/>
        <v>1</v>
      </c>
      <c r="AN10" s="1" t="s">
        <v>1</v>
      </c>
      <c r="AO10" s="1">
        <f t="shared" ca="1" si="8"/>
        <v>0</v>
      </c>
      <c r="AP10" s="1">
        <f t="shared" ca="1" si="9"/>
        <v>8</v>
      </c>
      <c r="AQ10" s="1" t="s">
        <v>3</v>
      </c>
      <c r="AR10" s="1">
        <f t="shared" ca="1" si="10"/>
        <v>0</v>
      </c>
      <c r="AS10" s="1">
        <f t="shared" ca="1" si="11"/>
        <v>3</v>
      </c>
      <c r="AT10" s="1" t="s">
        <v>4</v>
      </c>
      <c r="AU10" s="1">
        <f t="shared" ca="1" si="12"/>
        <v>3</v>
      </c>
      <c r="AV10" s="1">
        <f t="shared" ca="1" si="13"/>
        <v>2</v>
      </c>
      <c r="AW10" s="1" t="s">
        <v>3</v>
      </c>
      <c r="AX10" s="1">
        <f t="shared" ca="1" si="14"/>
        <v>6</v>
      </c>
      <c r="AY10" s="1">
        <f t="shared" ca="1" si="15"/>
        <v>8</v>
      </c>
      <c r="BB10" s="1">
        <v>10</v>
      </c>
      <c r="BC10" s="6">
        <f t="shared" ca="1" si="16"/>
        <v>4</v>
      </c>
      <c r="BD10" s="6">
        <f t="shared" ca="1" si="17"/>
        <v>0</v>
      </c>
      <c r="BE10" s="7"/>
      <c r="BG10" s="1">
        <v>10</v>
      </c>
      <c r="BH10" s="6">
        <f t="shared" ca="1" si="18"/>
        <v>0</v>
      </c>
      <c r="BI10" s="6">
        <f t="shared" ca="1" si="19"/>
        <v>8</v>
      </c>
      <c r="BJ10" s="7"/>
      <c r="BL10" s="1">
        <v>10</v>
      </c>
      <c r="BM10" s="8">
        <f t="shared" ca="1" si="20"/>
        <v>7</v>
      </c>
      <c r="BN10" s="8">
        <f t="shared" ca="1" si="0"/>
        <v>0</v>
      </c>
      <c r="BO10" s="9"/>
      <c r="BQ10" s="1">
        <v>10</v>
      </c>
      <c r="BR10" s="8">
        <f t="shared" ca="1" si="21"/>
        <v>1</v>
      </c>
      <c r="BS10" s="8">
        <f t="shared" ca="1" si="22"/>
        <v>3</v>
      </c>
      <c r="BT10" s="9"/>
      <c r="BU10" s="9"/>
      <c r="BV10" s="7"/>
      <c r="BW10" s="10">
        <f t="shared" ca="1" si="23"/>
        <v>0.7674312328465186</v>
      </c>
      <c r="BX10" s="11">
        <f t="shared" ca="1" si="24"/>
        <v>4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0.58543734564897865</v>
      </c>
      <c r="CE10" s="11">
        <f t="shared" ca="1" si="26"/>
        <v>9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0.33096448419253321</v>
      </c>
      <c r="CL10" s="11">
        <f t="shared" ca="1" si="28"/>
        <v>71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0.98453092383057572</v>
      </c>
      <c r="CS10" s="11">
        <f t="shared" ca="1" si="30"/>
        <v>3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5028</v>
      </c>
      <c r="AD11" s="1" t="s">
        <v>50</v>
      </c>
      <c r="AE11" s="1">
        <f t="shared" ca="1" si="2"/>
        <v>582</v>
      </c>
      <c r="AF11" s="1" t="s">
        <v>2</v>
      </c>
      <c r="AG11" s="1">
        <f t="shared" ca="1" si="3"/>
        <v>4446</v>
      </c>
      <c r="AI11" s="1">
        <f t="shared" ca="1" si="4"/>
        <v>5</v>
      </c>
      <c r="AJ11" s="1">
        <f t="shared" ca="1" si="5"/>
        <v>0</v>
      </c>
      <c r="AK11" s="1" t="s">
        <v>3</v>
      </c>
      <c r="AL11" s="1">
        <f t="shared" ca="1" si="6"/>
        <v>2</v>
      </c>
      <c r="AM11" s="1">
        <f t="shared" ca="1" si="7"/>
        <v>8</v>
      </c>
      <c r="AN11" s="1" t="s">
        <v>1</v>
      </c>
      <c r="AO11" s="1">
        <f t="shared" ca="1" si="8"/>
        <v>0</v>
      </c>
      <c r="AP11" s="1">
        <f t="shared" ca="1" si="9"/>
        <v>5</v>
      </c>
      <c r="AQ11" s="1" t="s">
        <v>3</v>
      </c>
      <c r="AR11" s="1">
        <f t="shared" ca="1" si="10"/>
        <v>8</v>
      </c>
      <c r="AS11" s="1">
        <f t="shared" ca="1" si="11"/>
        <v>2</v>
      </c>
      <c r="AT11" s="1" t="s">
        <v>10</v>
      </c>
      <c r="AU11" s="1">
        <f t="shared" ca="1" si="12"/>
        <v>4</v>
      </c>
      <c r="AV11" s="1">
        <f t="shared" ca="1" si="13"/>
        <v>4</v>
      </c>
      <c r="AW11" s="1" t="s">
        <v>3</v>
      </c>
      <c r="AX11" s="1">
        <f t="shared" ca="1" si="14"/>
        <v>4</v>
      </c>
      <c r="AY11" s="1">
        <f t="shared" ca="1" si="15"/>
        <v>6</v>
      </c>
      <c r="BB11" s="1">
        <v>11</v>
      </c>
      <c r="BC11" s="6">
        <f t="shared" ca="1" si="16"/>
        <v>5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5</v>
      </c>
      <c r="BJ11" s="7"/>
      <c r="BL11" s="1">
        <v>11</v>
      </c>
      <c r="BM11" s="8">
        <f t="shared" ca="1" si="20"/>
        <v>2</v>
      </c>
      <c r="BN11" s="8">
        <f t="shared" ca="1" si="0"/>
        <v>8</v>
      </c>
      <c r="BO11" s="9"/>
      <c r="BQ11" s="1">
        <v>11</v>
      </c>
      <c r="BR11" s="8">
        <f t="shared" ca="1" si="21"/>
        <v>8</v>
      </c>
      <c r="BS11" s="8">
        <f t="shared" ca="1" si="22"/>
        <v>2</v>
      </c>
      <c r="BT11" s="9"/>
      <c r="BU11" s="9"/>
      <c r="BV11" s="7"/>
      <c r="BW11" s="10">
        <f t="shared" ca="1" si="23"/>
        <v>0.25035995238274578</v>
      </c>
      <c r="BX11" s="11">
        <f t="shared" ca="1" si="24"/>
        <v>14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0.66597375053236141</v>
      </c>
      <c r="CE11" s="11">
        <f t="shared" ca="1" si="26"/>
        <v>6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0.74847984759269393</v>
      </c>
      <c r="CL11" s="11">
        <f t="shared" ca="1" si="28"/>
        <v>29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0.15288634474576568</v>
      </c>
      <c r="CS11" s="11">
        <f t="shared" ca="1" si="30"/>
        <v>65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8" t="str">
        <f ca="1">$AC4/100&amp;$AD4&amp;$AE4/100&amp;$AF4</f>
        <v>50.33－7.24＝</v>
      </c>
      <c r="C12" s="69"/>
      <c r="D12" s="69"/>
      <c r="E12" s="69"/>
      <c r="F12" s="66">
        <f ca="1">$AG4/100</f>
        <v>43.09</v>
      </c>
      <c r="G12" s="67"/>
      <c r="H12" s="20"/>
      <c r="I12" s="19"/>
      <c r="J12" s="68" t="str">
        <f ca="1">$AC5/100&amp;$AD5&amp;$AE5/100&amp;$AF5</f>
        <v>60.92－4.21＝</v>
      </c>
      <c r="K12" s="69"/>
      <c r="L12" s="69"/>
      <c r="M12" s="69"/>
      <c r="N12" s="66">
        <f ca="1">$AG5/100</f>
        <v>56.71</v>
      </c>
      <c r="O12" s="67"/>
      <c r="P12" s="21"/>
      <c r="Q12" s="19"/>
      <c r="R12" s="68" t="str">
        <f ca="1">$AC6/100&amp;$AD6&amp;$AE6/100&amp;$AF6</f>
        <v>90.34－1.66＝</v>
      </c>
      <c r="S12" s="69"/>
      <c r="T12" s="69"/>
      <c r="U12" s="69"/>
      <c r="V12" s="66">
        <f ca="1">$AG6/100</f>
        <v>88.68</v>
      </c>
      <c r="W12" s="67"/>
      <c r="X12" s="26"/>
      <c r="AB12" s="2" t="s">
        <v>25</v>
      </c>
      <c r="AC12" s="1">
        <f t="shared" ca="1" si="1"/>
        <v>1116</v>
      </c>
      <c r="AD12" s="1" t="s">
        <v>50</v>
      </c>
      <c r="AE12" s="1">
        <f t="shared" ca="1" si="2"/>
        <v>373</v>
      </c>
      <c r="AF12" s="1" t="s">
        <v>2</v>
      </c>
      <c r="AG12" s="1">
        <f t="shared" ca="1" si="3"/>
        <v>743</v>
      </c>
      <c r="AI12" s="1">
        <f t="shared" ca="1" si="4"/>
        <v>1</v>
      </c>
      <c r="AJ12" s="1">
        <f t="shared" ca="1" si="5"/>
        <v>1</v>
      </c>
      <c r="AK12" s="1" t="s">
        <v>3</v>
      </c>
      <c r="AL12" s="1">
        <f t="shared" ca="1" si="6"/>
        <v>1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3</v>
      </c>
      <c r="AQ12" s="1" t="s">
        <v>3</v>
      </c>
      <c r="AR12" s="1">
        <f t="shared" ca="1" si="10"/>
        <v>7</v>
      </c>
      <c r="AS12" s="1">
        <f t="shared" ca="1" si="11"/>
        <v>3</v>
      </c>
      <c r="AT12" s="1" t="s">
        <v>4</v>
      </c>
      <c r="AU12" s="1">
        <f t="shared" ca="1" si="12"/>
        <v>0</v>
      </c>
      <c r="AV12" s="1">
        <f t="shared" ca="1" si="13"/>
        <v>7</v>
      </c>
      <c r="AW12" s="1" t="s">
        <v>3</v>
      </c>
      <c r="AX12" s="1">
        <f t="shared" ca="1" si="14"/>
        <v>4</v>
      </c>
      <c r="AY12" s="1">
        <f t="shared" ca="1" si="15"/>
        <v>3</v>
      </c>
      <c r="BB12" s="1">
        <v>12</v>
      </c>
      <c r="BC12" s="6">
        <f t="shared" ca="1" si="16"/>
        <v>1</v>
      </c>
      <c r="BD12" s="6">
        <f t="shared" ca="1" si="17"/>
        <v>0</v>
      </c>
      <c r="BE12" s="7"/>
      <c r="BG12" s="1">
        <v>12</v>
      </c>
      <c r="BH12" s="6">
        <f t="shared" ca="1" si="18"/>
        <v>1</v>
      </c>
      <c r="BI12" s="6">
        <f t="shared" ca="1" si="19"/>
        <v>3</v>
      </c>
      <c r="BJ12" s="7"/>
      <c r="BL12" s="1">
        <v>12</v>
      </c>
      <c r="BM12" s="8">
        <f t="shared" ca="1" si="20"/>
        <v>1</v>
      </c>
      <c r="BN12" s="8">
        <f t="shared" ca="1" si="0"/>
        <v>7</v>
      </c>
      <c r="BO12" s="9"/>
      <c r="BQ12" s="1">
        <v>12</v>
      </c>
      <c r="BR12" s="8">
        <f t="shared" ca="1" si="21"/>
        <v>6</v>
      </c>
      <c r="BS12" s="8">
        <f t="shared" ca="1" si="22"/>
        <v>3</v>
      </c>
      <c r="BT12" s="9"/>
      <c r="BU12" s="9"/>
      <c r="BV12" s="7"/>
      <c r="BW12" s="10">
        <f t="shared" ca="1" si="23"/>
        <v>0.99768534316743784</v>
      </c>
      <c r="BX12" s="11">
        <f t="shared" ca="1" si="24"/>
        <v>1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0.34496835133347314</v>
      </c>
      <c r="CE12" s="11">
        <f t="shared" ca="1" si="26"/>
        <v>14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0.8789760759811398</v>
      </c>
      <c r="CL12" s="11">
        <f t="shared" ca="1" si="28"/>
        <v>18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0.38419083608346749</v>
      </c>
      <c r="CS12" s="11">
        <f t="shared" ca="1" si="30"/>
        <v>48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0.41714191178487869</v>
      </c>
      <c r="BX13" s="11">
        <f t="shared" ca="1" si="24"/>
        <v>11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0.36272794114709961</v>
      </c>
      <c r="CE13" s="11">
        <f t="shared" ca="1" si="26"/>
        <v>13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0.7781331507157796</v>
      </c>
      <c r="CL13" s="11">
        <f t="shared" ca="1" si="28"/>
        <v>26</v>
      </c>
      <c r="CM13" s="1"/>
      <c r="CN13" s="1">
        <v>13</v>
      </c>
      <c r="CO13" s="1">
        <v>1</v>
      </c>
      <c r="CP13" s="1">
        <v>2</v>
      </c>
      <c r="CR13" s="10">
        <f t="shared" ca="1" si="29"/>
        <v>5.6590221425732334E-2</v>
      </c>
      <c r="CS13" s="11">
        <f t="shared" ca="1" si="30"/>
        <v>76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5"/>
      <c r="C14" s="28">
        <f ca="1">$BC4</f>
        <v>5</v>
      </c>
      <c r="D14" s="29">
        <f ca="1">$BH4</f>
        <v>0</v>
      </c>
      <c r="E14" s="29" t="str">
        <f ca="1">IF(AND(F14=0,G14=0),"",".")</f>
        <v>.</v>
      </c>
      <c r="F14" s="30">
        <f ca="1">$BM4</f>
        <v>3</v>
      </c>
      <c r="G14" s="30">
        <f ca="1">$BR4</f>
        <v>3</v>
      </c>
      <c r="H14" s="26"/>
      <c r="I14" s="19"/>
      <c r="J14" s="65"/>
      <c r="K14" s="28">
        <f ca="1">$BC5</f>
        <v>6</v>
      </c>
      <c r="L14" s="29">
        <f ca="1">$BH5</f>
        <v>0</v>
      </c>
      <c r="M14" s="29" t="str">
        <f ca="1">IF(AND(N14=0,O14=0),"",".")</f>
        <v>.</v>
      </c>
      <c r="N14" s="30">
        <f ca="1">$BM5</f>
        <v>9</v>
      </c>
      <c r="O14" s="30">
        <f ca="1">$BR5</f>
        <v>2</v>
      </c>
      <c r="P14" s="26"/>
      <c r="Q14" s="19"/>
      <c r="R14" s="65"/>
      <c r="S14" s="28">
        <f ca="1">$BC6</f>
        <v>9</v>
      </c>
      <c r="T14" s="29">
        <f ca="1">$BH6</f>
        <v>0</v>
      </c>
      <c r="U14" s="29" t="str">
        <f ca="1">IF(AND(V14=0,W14=0),"",".")</f>
        <v>.</v>
      </c>
      <c r="V14" s="30">
        <f ca="1">$BM6</f>
        <v>3</v>
      </c>
      <c r="W14" s="30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0.20058054106889622</v>
      </c>
      <c r="BX14" s="11">
        <f t="shared" ca="1" si="24"/>
        <v>16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0.2342152552831871</v>
      </c>
      <c r="CE14" s="11">
        <f t="shared" ca="1" si="26"/>
        <v>16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0.88694642622955733</v>
      </c>
      <c r="CL14" s="11">
        <f t="shared" ca="1" si="28"/>
        <v>14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0.7226999151126019</v>
      </c>
      <c r="CS14" s="11">
        <f t="shared" ca="1" si="30"/>
        <v>19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>－</v>
      </c>
      <c r="C15" s="32">
        <f ca="1">IF(AND($BD4=0,$BC4=0),"－",$BD4)</f>
        <v>0</v>
      </c>
      <c r="D15" s="33">
        <f ca="1">$BI4</f>
        <v>7</v>
      </c>
      <c r="E15" s="33" t="str">
        <f ca="1">IF(AND(F15=0,G15=0),"",".")</f>
        <v>.</v>
      </c>
      <c r="F15" s="34">
        <f ca="1">$BN4</f>
        <v>2</v>
      </c>
      <c r="G15" s="34">
        <f ca="1">$BS4</f>
        <v>4</v>
      </c>
      <c r="H15" s="26"/>
      <c r="I15" s="19"/>
      <c r="J15" s="31" t="str">
        <f ca="1">IF(AND($BD5=0,$BC5=0),"","－")</f>
        <v>－</v>
      </c>
      <c r="K15" s="32">
        <f ca="1">IF(AND($BD5=0,$BC5=0),"－",$BD5)</f>
        <v>0</v>
      </c>
      <c r="L15" s="33">
        <f ca="1">$BI5</f>
        <v>4</v>
      </c>
      <c r="M15" s="33" t="str">
        <f ca="1">IF(AND(N15=0,O15=0),"",".")</f>
        <v>.</v>
      </c>
      <c r="N15" s="34">
        <f ca="1">$BN5</f>
        <v>2</v>
      </c>
      <c r="O15" s="34">
        <f ca="1">$BS5</f>
        <v>1</v>
      </c>
      <c r="P15" s="26"/>
      <c r="Q15" s="19"/>
      <c r="R15" s="31" t="str">
        <f ca="1">IF(AND($BD6=0,$BC6=0),"","－")</f>
        <v>－</v>
      </c>
      <c r="S15" s="32">
        <f ca="1">IF(AND($BD6=0,$BC6=0),"－",$BD6)</f>
        <v>0</v>
      </c>
      <c r="T15" s="33">
        <f ca="1">$BI6</f>
        <v>1</v>
      </c>
      <c r="U15" s="33" t="str">
        <f ca="1">IF(AND(V15=0,W15=0),"",".")</f>
        <v>.</v>
      </c>
      <c r="V15" s="34">
        <f ca="1">$BN6</f>
        <v>6</v>
      </c>
      <c r="W15" s="34">
        <f ca="1">$BS6</f>
        <v>6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0.50452393014758001</v>
      </c>
      <c r="BX15" s="11">
        <f t="shared" ca="1" si="24"/>
        <v>10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0.13094425396595777</v>
      </c>
      <c r="CE15" s="11">
        <f t="shared" ca="1" si="26"/>
        <v>18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0.2435924224047904</v>
      </c>
      <c r="CL15" s="11">
        <f t="shared" ca="1" si="28"/>
        <v>79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0.21002606854648265</v>
      </c>
      <c r="CS15" s="11">
        <f t="shared" ca="1" si="30"/>
        <v>61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4</v>
      </c>
      <c r="D16" s="37">
        <f ca="1">$AV4</f>
        <v>3</v>
      </c>
      <c r="E16" s="37" t="str">
        <f>$AW4</f>
        <v>.</v>
      </c>
      <c r="F16" s="38">
        <f ca="1">$AX4</f>
        <v>0</v>
      </c>
      <c r="G16" s="39">
        <f ca="1">$AY4</f>
        <v>9</v>
      </c>
      <c r="H16" s="40"/>
      <c r="I16" s="41"/>
      <c r="J16" s="35"/>
      <c r="K16" s="36">
        <f ca="1">$AU5</f>
        <v>5</v>
      </c>
      <c r="L16" s="37">
        <f ca="1">$AV5</f>
        <v>6</v>
      </c>
      <c r="M16" s="37" t="str">
        <f>$AW5</f>
        <v>.</v>
      </c>
      <c r="N16" s="38">
        <f ca="1">$AX5</f>
        <v>7</v>
      </c>
      <c r="O16" s="39">
        <f ca="1">$AY5</f>
        <v>1</v>
      </c>
      <c r="P16" s="40"/>
      <c r="Q16" s="41"/>
      <c r="R16" s="35"/>
      <c r="S16" s="36">
        <f ca="1">$AU6</f>
        <v>8</v>
      </c>
      <c r="T16" s="37">
        <f ca="1">$AV6</f>
        <v>8</v>
      </c>
      <c r="U16" s="37" t="str">
        <f>$AW6</f>
        <v>.</v>
      </c>
      <c r="V16" s="38">
        <f ca="1">$AX6</f>
        <v>6</v>
      </c>
      <c r="W16" s="39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0.1916816179957157</v>
      </c>
      <c r="BX16" s="11">
        <f t="shared" ca="1" si="24"/>
        <v>17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0.69582892708190414</v>
      </c>
      <c r="CE16" s="11">
        <f t="shared" ca="1" si="26"/>
        <v>4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0.79213740243000907</v>
      </c>
      <c r="CL16" s="11">
        <f t="shared" ca="1" si="28"/>
        <v>23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0.13293621023441038</v>
      </c>
      <c r="CS16" s="11">
        <f t="shared" ca="1" si="30"/>
        <v>68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0.67925325524615932</v>
      </c>
      <c r="BX17" s="11">
        <f t="shared" ca="1" si="24"/>
        <v>6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0.86386116076381247</v>
      </c>
      <c r="CE17" s="11">
        <f t="shared" ca="1" si="26"/>
        <v>3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0.61007156529627671</v>
      </c>
      <c r="CL17" s="11">
        <f t="shared" ca="1" si="28"/>
        <v>43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0.37946964520042403</v>
      </c>
      <c r="CS17" s="11">
        <f t="shared" ca="1" si="30"/>
        <v>49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0.67401691074671455</v>
      </c>
      <c r="BX18" s="11">
        <f t="shared" ca="1" si="24"/>
        <v>7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0.23940167008423408</v>
      </c>
      <c r="CE18" s="11">
        <f t="shared" ca="1" si="26"/>
        <v>15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0.42273378373485204</v>
      </c>
      <c r="CL18" s="11">
        <f t="shared" ca="1" si="28"/>
        <v>60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0.11075406582552794</v>
      </c>
      <c r="CS18" s="11">
        <f t="shared" ca="1" si="30"/>
        <v>71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68" t="str">
        <f ca="1">$AC7/100&amp;$AD7&amp;$AE7/100&amp;$AF7</f>
        <v>30.83－0.39＝</v>
      </c>
      <c r="C19" s="69"/>
      <c r="D19" s="69"/>
      <c r="E19" s="69"/>
      <c r="F19" s="66">
        <f ca="1">$AG7/100</f>
        <v>30.44</v>
      </c>
      <c r="G19" s="67"/>
      <c r="H19" s="20"/>
      <c r="I19" s="19"/>
      <c r="J19" s="68" t="str">
        <f ca="1">$AC8/100&amp;$AD8&amp;$AE8/100&amp;$AF8</f>
        <v>81.52－1.16＝</v>
      </c>
      <c r="K19" s="69"/>
      <c r="L19" s="69"/>
      <c r="M19" s="69"/>
      <c r="N19" s="66">
        <f ca="1">$AG8/100</f>
        <v>80.36</v>
      </c>
      <c r="O19" s="67"/>
      <c r="P19" s="21"/>
      <c r="Q19" s="19"/>
      <c r="R19" s="68" t="str">
        <f ca="1">$AC9/100&amp;$AD9&amp;$AE9/100&amp;$AF9</f>
        <v>41.81－6.79＝</v>
      </c>
      <c r="S19" s="69"/>
      <c r="T19" s="69"/>
      <c r="U19" s="69"/>
      <c r="V19" s="66">
        <f ca="1">$AG9/100</f>
        <v>35.020000000000003</v>
      </c>
      <c r="W19" s="67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1</v>
      </c>
      <c r="CI19" s="1">
        <v>8</v>
      </c>
      <c r="CK19" s="10">
        <f t="shared" ca="1" si="27"/>
        <v>0.9237842676699114</v>
      </c>
      <c r="CL19" s="11">
        <f t="shared" ca="1" si="28"/>
        <v>6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0.32045298865343819</v>
      </c>
      <c r="CS19" s="11">
        <f t="shared" ca="1" si="30"/>
        <v>51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1</v>
      </c>
      <c r="CI20" s="1">
        <v>9</v>
      </c>
      <c r="CK20" s="10">
        <f t="shared" ca="1" si="27"/>
        <v>0.16806915713441684</v>
      </c>
      <c r="CL20" s="11">
        <f t="shared" ca="1" si="28"/>
        <v>89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0.21313635179668156</v>
      </c>
      <c r="CS20" s="11">
        <f t="shared" ca="1" si="30"/>
        <v>60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5"/>
      <c r="C21" s="28">
        <f ca="1">$BC7</f>
        <v>3</v>
      </c>
      <c r="D21" s="29">
        <f ca="1">$BH7</f>
        <v>0</v>
      </c>
      <c r="E21" s="29" t="str">
        <f ca="1">IF(AND(F21=0,G21=0),"",".")</f>
        <v>.</v>
      </c>
      <c r="F21" s="30">
        <f ca="1">$BM7</f>
        <v>8</v>
      </c>
      <c r="G21" s="30">
        <f ca="1">$BR7</f>
        <v>3</v>
      </c>
      <c r="H21" s="26"/>
      <c r="I21" s="19"/>
      <c r="J21" s="65"/>
      <c r="K21" s="28">
        <f ca="1">$BC8</f>
        <v>8</v>
      </c>
      <c r="L21" s="29">
        <f ca="1">$BH8</f>
        <v>1</v>
      </c>
      <c r="M21" s="29" t="str">
        <f ca="1">IF(AND(N21=0,O21=0),"",".")</f>
        <v>.</v>
      </c>
      <c r="N21" s="30">
        <f ca="1">$BM8</f>
        <v>5</v>
      </c>
      <c r="O21" s="30">
        <f ca="1">$BR8</f>
        <v>2</v>
      </c>
      <c r="P21" s="26"/>
      <c r="Q21" s="19"/>
      <c r="R21" s="65"/>
      <c r="S21" s="28">
        <f ca="1">$BC9</f>
        <v>4</v>
      </c>
      <c r="T21" s="29">
        <f ca="1">$BH9</f>
        <v>1</v>
      </c>
      <c r="U21" s="29" t="str">
        <f ca="1">IF(AND(V21=0,W21=0),"",".")</f>
        <v>.</v>
      </c>
      <c r="V21" s="30">
        <f ca="1">$BM9</f>
        <v>8</v>
      </c>
      <c r="W21" s="30">
        <f ca="1">$BR9</f>
        <v>1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2</v>
      </c>
      <c r="CI21" s="1">
        <v>0</v>
      </c>
      <c r="CK21" s="10">
        <f t="shared" ca="1" si="27"/>
        <v>0.66402132694198013</v>
      </c>
      <c r="CL21" s="11">
        <f t="shared" ca="1" si="28"/>
        <v>39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0.20515134827878057</v>
      </c>
      <c r="CS21" s="11">
        <f t="shared" ca="1" si="30"/>
        <v>62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31" t="str">
        <f ca="1">IF(AND($BD7=0,$BC7=0),"","－")</f>
        <v>－</v>
      </c>
      <c r="C22" s="32">
        <f ca="1">IF(AND($BD7=0,$BC7=0),"－",$BD7)</f>
        <v>0</v>
      </c>
      <c r="D22" s="33">
        <f ca="1">$BI7</f>
        <v>0</v>
      </c>
      <c r="E22" s="33" t="str">
        <f ca="1">IF(AND(F22=0,G22=0),"",".")</f>
        <v>.</v>
      </c>
      <c r="F22" s="34">
        <f ca="1">$BN7</f>
        <v>3</v>
      </c>
      <c r="G22" s="34">
        <f ca="1">$BS7</f>
        <v>9</v>
      </c>
      <c r="H22" s="26"/>
      <c r="I22" s="19"/>
      <c r="J22" s="31" t="str">
        <f ca="1">IF(AND($BD8=0,$BC8=0),"","－")</f>
        <v>－</v>
      </c>
      <c r="K22" s="32">
        <f ca="1">IF(AND($BD8=0,$BC8=0),"－",$BD8)</f>
        <v>0</v>
      </c>
      <c r="L22" s="33">
        <f ca="1">$BI8</f>
        <v>1</v>
      </c>
      <c r="M22" s="33" t="str">
        <f ca="1">IF(AND(N22=0,O22=0),"",".")</f>
        <v>.</v>
      </c>
      <c r="N22" s="34">
        <f ca="1">$BN8</f>
        <v>1</v>
      </c>
      <c r="O22" s="34">
        <f ca="1">$BS8</f>
        <v>6</v>
      </c>
      <c r="P22" s="26"/>
      <c r="Q22" s="19"/>
      <c r="R22" s="31" t="str">
        <f ca="1">IF(AND($BD9=0,$BC9=0),"","－")</f>
        <v>－</v>
      </c>
      <c r="S22" s="32">
        <f ca="1">IF(AND($BD9=0,$BC9=0),"－",$BD9)</f>
        <v>0</v>
      </c>
      <c r="T22" s="33">
        <f ca="1">$BI9</f>
        <v>6</v>
      </c>
      <c r="U22" s="33" t="str">
        <f ca="1">IF(AND(V22=0,W22=0),"",".")</f>
        <v>.</v>
      </c>
      <c r="V22" s="34">
        <f ca="1">$BN9</f>
        <v>7</v>
      </c>
      <c r="W22" s="34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2</v>
      </c>
      <c r="CI22" s="1">
        <v>1</v>
      </c>
      <c r="CK22" s="10">
        <f t="shared" ca="1" si="27"/>
        <v>0.58746345974193892</v>
      </c>
      <c r="CL22" s="11">
        <f t="shared" ca="1" si="28"/>
        <v>46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0.72504769416313197</v>
      </c>
      <c r="CS22" s="11">
        <f t="shared" ca="1" si="30"/>
        <v>18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3</v>
      </c>
      <c r="D23" s="37">
        <f ca="1">$AV7</f>
        <v>0</v>
      </c>
      <c r="E23" s="37" t="str">
        <f>$AW7</f>
        <v>.</v>
      </c>
      <c r="F23" s="38">
        <f ca="1">$AX7</f>
        <v>4</v>
      </c>
      <c r="G23" s="39">
        <f ca="1">$AY7</f>
        <v>4</v>
      </c>
      <c r="H23" s="40"/>
      <c r="I23" s="41"/>
      <c r="J23" s="35"/>
      <c r="K23" s="36">
        <f ca="1">$AU8</f>
        <v>8</v>
      </c>
      <c r="L23" s="37">
        <f ca="1">$AV8</f>
        <v>0</v>
      </c>
      <c r="M23" s="37" t="str">
        <f>$AW8</f>
        <v>.</v>
      </c>
      <c r="N23" s="38">
        <f ca="1">$AX8</f>
        <v>3</v>
      </c>
      <c r="O23" s="39">
        <f ca="1">$AY8</f>
        <v>6</v>
      </c>
      <c r="P23" s="40"/>
      <c r="Q23" s="41"/>
      <c r="R23" s="35"/>
      <c r="S23" s="36">
        <f ca="1">$AU9</f>
        <v>3</v>
      </c>
      <c r="T23" s="37">
        <f ca="1">$AV9</f>
        <v>5</v>
      </c>
      <c r="U23" s="37" t="str">
        <f>$AW9</f>
        <v>.</v>
      </c>
      <c r="V23" s="38">
        <f ca="1">$AX9</f>
        <v>0</v>
      </c>
      <c r="W23" s="39">
        <f ca="1">$AY9</f>
        <v>2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2</v>
      </c>
      <c r="CI23" s="1">
        <v>2</v>
      </c>
      <c r="CK23" s="10">
        <f t="shared" ca="1" si="27"/>
        <v>0.50920556914102755</v>
      </c>
      <c r="CL23" s="11">
        <f t="shared" ca="1" si="28"/>
        <v>51</v>
      </c>
      <c r="CM23" s="1"/>
      <c r="CN23" s="1">
        <v>23</v>
      </c>
      <c r="CO23" s="1">
        <v>2</v>
      </c>
      <c r="CP23" s="1">
        <v>2</v>
      </c>
      <c r="CR23" s="10">
        <f t="shared" ca="1" si="29"/>
        <v>9.472601897626165E-2</v>
      </c>
      <c r="CS23" s="11">
        <f t="shared" ca="1" si="30"/>
        <v>72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2</v>
      </c>
      <c r="CI24" s="1">
        <v>3</v>
      </c>
      <c r="CK24" s="10">
        <f t="shared" ca="1" si="27"/>
        <v>0.33875386139391939</v>
      </c>
      <c r="CL24" s="11">
        <f t="shared" ca="1" si="28"/>
        <v>68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0.61571172726456491</v>
      </c>
      <c r="CS24" s="11">
        <f t="shared" ca="1" si="30"/>
        <v>31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2</v>
      </c>
      <c r="CI25" s="1">
        <v>4</v>
      </c>
      <c r="CK25" s="10">
        <f t="shared" ca="1" si="27"/>
        <v>0.59067043332592195</v>
      </c>
      <c r="CL25" s="11">
        <f t="shared" ca="1" si="28"/>
        <v>45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0.67310062214584987</v>
      </c>
      <c r="CS25" s="11">
        <f t="shared" ca="1" si="30"/>
        <v>24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68" t="str">
        <f ca="1">$AC10/100&amp;$AD10&amp;$AE10/100&amp;$AF10</f>
        <v>40.71－8.03＝</v>
      </c>
      <c r="C26" s="69"/>
      <c r="D26" s="69"/>
      <c r="E26" s="69"/>
      <c r="F26" s="66">
        <f ca="1">$AG10/100</f>
        <v>32.68</v>
      </c>
      <c r="G26" s="67"/>
      <c r="H26" s="20"/>
      <c r="I26" s="19"/>
      <c r="J26" s="68" t="str">
        <f ca="1">$AC11/100&amp;$AD11&amp;$AE11/100&amp;$AF11</f>
        <v>50.28－5.82＝</v>
      </c>
      <c r="K26" s="69"/>
      <c r="L26" s="69"/>
      <c r="M26" s="69"/>
      <c r="N26" s="66">
        <f ca="1">$AG11/100</f>
        <v>44.46</v>
      </c>
      <c r="O26" s="67"/>
      <c r="P26" s="21"/>
      <c r="Q26" s="19"/>
      <c r="R26" s="68" t="str">
        <f ca="1">$AC12/100&amp;$AD12&amp;$AE12/100&amp;$AF12</f>
        <v>11.16－3.73＝</v>
      </c>
      <c r="S26" s="69"/>
      <c r="T26" s="69"/>
      <c r="U26" s="69"/>
      <c r="V26" s="66">
        <f ca="1">$AG12/100</f>
        <v>7.43</v>
      </c>
      <c r="W26" s="67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2</v>
      </c>
      <c r="CI26" s="1">
        <v>5</v>
      </c>
      <c r="CK26" s="10">
        <f t="shared" ca="1" si="27"/>
        <v>0.99627619312736693</v>
      </c>
      <c r="CL26" s="11">
        <f t="shared" ca="1" si="28"/>
        <v>1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0.55310954458586647</v>
      </c>
      <c r="CS26" s="11">
        <f t="shared" ca="1" si="30"/>
        <v>35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2</v>
      </c>
      <c r="CI27" s="1">
        <v>6</v>
      </c>
      <c r="CK27" s="10">
        <f t="shared" ca="1" si="27"/>
        <v>0.13240539414191888</v>
      </c>
      <c r="CL27" s="11">
        <f t="shared" ca="1" si="28"/>
        <v>90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0.21909814192975174</v>
      </c>
      <c r="CS27" s="11">
        <f t="shared" ca="1" si="30"/>
        <v>59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5"/>
      <c r="C28" s="28">
        <f ca="1">$BC10</f>
        <v>4</v>
      </c>
      <c r="D28" s="29">
        <f ca="1">$BH10</f>
        <v>0</v>
      </c>
      <c r="E28" s="29" t="str">
        <f ca="1">IF(AND(F28=0,G28=0),"",".")</f>
        <v>.</v>
      </c>
      <c r="F28" s="30">
        <f ca="1">$BM10</f>
        <v>7</v>
      </c>
      <c r="G28" s="30">
        <f ca="1">$BR10</f>
        <v>1</v>
      </c>
      <c r="H28" s="26"/>
      <c r="I28" s="19"/>
      <c r="J28" s="65"/>
      <c r="K28" s="28">
        <f ca="1">$BC11</f>
        <v>5</v>
      </c>
      <c r="L28" s="29">
        <f ca="1">$BH11</f>
        <v>0</v>
      </c>
      <c r="M28" s="29" t="str">
        <f ca="1">IF(AND(N28=0,O28=0),"",".")</f>
        <v>.</v>
      </c>
      <c r="N28" s="30">
        <f ca="1">$BM11</f>
        <v>2</v>
      </c>
      <c r="O28" s="30">
        <f ca="1">$BR11</f>
        <v>8</v>
      </c>
      <c r="P28" s="26"/>
      <c r="Q28" s="19"/>
      <c r="R28" s="65"/>
      <c r="S28" s="28">
        <f ca="1">$BC12</f>
        <v>1</v>
      </c>
      <c r="T28" s="29">
        <f ca="1">$BH12</f>
        <v>1</v>
      </c>
      <c r="U28" s="29" t="str">
        <f ca="1">IF(AND(V28=0,W28=0),"",".")</f>
        <v>.</v>
      </c>
      <c r="V28" s="30">
        <f ca="1">$BM12</f>
        <v>1</v>
      </c>
      <c r="W28" s="30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2</v>
      </c>
      <c r="CI28" s="1">
        <v>7</v>
      </c>
      <c r="CK28" s="10">
        <f t="shared" ca="1" si="27"/>
        <v>0.33851179355923999</v>
      </c>
      <c r="CL28" s="11">
        <f t="shared" ca="1" si="28"/>
        <v>69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0.27131640823362957</v>
      </c>
      <c r="CS28" s="11">
        <f t="shared" ca="1" si="30"/>
        <v>54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31" t="str">
        <f ca="1">IF(AND($BD10=0,$BC10=0),"","－")</f>
        <v>－</v>
      </c>
      <c r="C29" s="32">
        <f ca="1">IF(AND($BD10=0,$BC10=0),"－",$BD10)</f>
        <v>0</v>
      </c>
      <c r="D29" s="33">
        <f ca="1">$BI10</f>
        <v>8</v>
      </c>
      <c r="E29" s="33" t="str">
        <f ca="1">IF(AND(F29=0,G29=0),"",".")</f>
        <v>.</v>
      </c>
      <c r="F29" s="34">
        <f ca="1">$BN10</f>
        <v>0</v>
      </c>
      <c r="G29" s="34">
        <f ca="1">$BS10</f>
        <v>3</v>
      </c>
      <c r="H29" s="26"/>
      <c r="I29" s="19"/>
      <c r="J29" s="31" t="str">
        <f ca="1">IF(AND($BD11=0,$BC11=0),"","－")</f>
        <v>－</v>
      </c>
      <c r="K29" s="32">
        <f ca="1">IF(AND($BD11=0,$BC11=0),"－",$BD11)</f>
        <v>0</v>
      </c>
      <c r="L29" s="33">
        <f ca="1">$BI11</f>
        <v>5</v>
      </c>
      <c r="M29" s="33" t="str">
        <f ca="1">IF(AND(N29=0,O29=0),"",".")</f>
        <v>.</v>
      </c>
      <c r="N29" s="34">
        <f ca="1">$BN11</f>
        <v>8</v>
      </c>
      <c r="O29" s="34">
        <f ca="1">$BS11</f>
        <v>2</v>
      </c>
      <c r="P29" s="26"/>
      <c r="Q29" s="19"/>
      <c r="R29" s="31" t="str">
        <f ca="1">IF(AND($BD12=0,$BC12=0),"","－")</f>
        <v>－</v>
      </c>
      <c r="S29" s="32">
        <f ca="1">IF(AND($BD12=0,$BC12=0),"－",$BD12)</f>
        <v>0</v>
      </c>
      <c r="T29" s="33">
        <f ca="1">$BI12</f>
        <v>3</v>
      </c>
      <c r="U29" s="33" t="str">
        <f ca="1">IF(AND(V29=0,W29=0),"",".")</f>
        <v>.</v>
      </c>
      <c r="V29" s="34">
        <f ca="1">$BN12</f>
        <v>7</v>
      </c>
      <c r="W29" s="34">
        <f ca="1">$BS12</f>
        <v>3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2</v>
      </c>
      <c r="CI29" s="1">
        <v>8</v>
      </c>
      <c r="CK29" s="10">
        <f t="shared" ca="1" si="27"/>
        <v>0.31287373083859005</v>
      </c>
      <c r="CL29" s="11">
        <f t="shared" ca="1" si="28"/>
        <v>73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0.93724958509068523</v>
      </c>
      <c r="CS29" s="11">
        <f t="shared" ca="1" si="30"/>
        <v>5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3</v>
      </c>
      <c r="D30" s="37">
        <f ca="1">$AV10</f>
        <v>2</v>
      </c>
      <c r="E30" s="37" t="str">
        <f>$AW10</f>
        <v>.</v>
      </c>
      <c r="F30" s="38">
        <f ca="1">$AX10</f>
        <v>6</v>
      </c>
      <c r="G30" s="39">
        <f ca="1">$AY10</f>
        <v>8</v>
      </c>
      <c r="H30" s="40"/>
      <c r="I30" s="41"/>
      <c r="J30" s="35"/>
      <c r="K30" s="36">
        <f ca="1">$AU11</f>
        <v>4</v>
      </c>
      <c r="L30" s="37">
        <f ca="1">$AV11</f>
        <v>4</v>
      </c>
      <c r="M30" s="37" t="str">
        <f>$AW11</f>
        <v>.</v>
      </c>
      <c r="N30" s="38">
        <f ca="1">$AX11</f>
        <v>4</v>
      </c>
      <c r="O30" s="39">
        <f ca="1">$AY11</f>
        <v>6</v>
      </c>
      <c r="P30" s="40"/>
      <c r="Q30" s="41"/>
      <c r="R30" s="35"/>
      <c r="S30" s="36">
        <f ca="1">$AU12</f>
        <v>0</v>
      </c>
      <c r="T30" s="37">
        <f ca="1">$AV12</f>
        <v>7</v>
      </c>
      <c r="U30" s="37" t="str">
        <f>$AW12</f>
        <v>.</v>
      </c>
      <c r="V30" s="38">
        <f ca="1">$AX12</f>
        <v>4</v>
      </c>
      <c r="W30" s="39">
        <f ca="1">$AY12</f>
        <v>3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2</v>
      </c>
      <c r="CI30" s="1">
        <v>9</v>
      </c>
      <c r="CK30" s="10">
        <f t="shared" ca="1" si="27"/>
        <v>2.7303491397556057E-2</v>
      </c>
      <c r="CL30" s="11">
        <f t="shared" ca="1" si="28"/>
        <v>99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0.31166237041496792</v>
      </c>
      <c r="CS30" s="11">
        <f t="shared" ca="1" si="30"/>
        <v>52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3</v>
      </c>
      <c r="CI31" s="1">
        <v>0</v>
      </c>
      <c r="CK31" s="10">
        <f t="shared" ca="1" si="27"/>
        <v>0.3592309002736227</v>
      </c>
      <c r="CL31" s="11">
        <f t="shared" ca="1" si="28"/>
        <v>66</v>
      </c>
      <c r="CM31" s="1"/>
      <c r="CN31" s="1">
        <v>31</v>
      </c>
      <c r="CO31" s="1">
        <v>3</v>
      </c>
      <c r="CP31" s="1">
        <v>0</v>
      </c>
      <c r="CR31" s="10">
        <f t="shared" ca="1" si="29"/>
        <v>7.3382900267835116E-2</v>
      </c>
      <c r="CS31" s="11">
        <f t="shared" ca="1" si="30"/>
        <v>75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84" t="str">
        <f>A1</f>
        <v>小数 たし算 小数第二位 (11.11)－(1.11) ミックス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3</v>
      </c>
      <c r="CI32" s="1">
        <v>1</v>
      </c>
      <c r="CK32" s="10">
        <f t="shared" ca="1" si="27"/>
        <v>0.81636497214786763</v>
      </c>
      <c r="CL32" s="11">
        <f t="shared" ca="1" si="28"/>
        <v>21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2.8304714108971396E-2</v>
      </c>
      <c r="CS32" s="11">
        <f t="shared" ca="1" si="30"/>
        <v>79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3</v>
      </c>
      <c r="CI33" s="1">
        <v>2</v>
      </c>
      <c r="CK33" s="10">
        <f t="shared" ca="1" si="27"/>
        <v>0.2794290516420872</v>
      </c>
      <c r="CL33" s="11">
        <f t="shared" ca="1" si="28"/>
        <v>75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0.67283547961421897</v>
      </c>
      <c r="CS33" s="11">
        <f t="shared" ca="1" si="30"/>
        <v>25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3</v>
      </c>
      <c r="CI34" s="1">
        <v>3</v>
      </c>
      <c r="CK34" s="10">
        <f t="shared" ca="1" si="27"/>
        <v>0.26842571492897838</v>
      </c>
      <c r="CL34" s="11">
        <f t="shared" ca="1" si="28"/>
        <v>76</v>
      </c>
      <c r="CM34" s="1"/>
      <c r="CN34" s="1">
        <v>34</v>
      </c>
      <c r="CO34" s="1">
        <v>3</v>
      </c>
      <c r="CP34" s="1">
        <v>3</v>
      </c>
      <c r="CR34" s="10">
        <f t="shared" ca="1" si="29"/>
        <v>4.9132993775175438E-2</v>
      </c>
      <c r="CS34" s="11">
        <f t="shared" ca="1" si="30"/>
        <v>78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3</v>
      </c>
      <c r="CI35" s="1">
        <v>4</v>
      </c>
      <c r="CK35" s="10">
        <f t="shared" ca="1" si="27"/>
        <v>0.36987839692554969</v>
      </c>
      <c r="CL35" s="11">
        <f t="shared" ca="1" si="28"/>
        <v>65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0.43783939781585979</v>
      </c>
      <c r="CS35" s="11">
        <f t="shared" ca="1" si="30"/>
        <v>43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68" t="str">
        <f t="shared" ref="B36" ca="1" si="31">B5</f>
        <v>21.15－0.85＝</v>
      </c>
      <c r="C36" s="69"/>
      <c r="D36" s="69"/>
      <c r="E36" s="69"/>
      <c r="F36" s="70">
        <f ca="1">F5</f>
        <v>20.3</v>
      </c>
      <c r="G36" s="71"/>
      <c r="H36" s="56"/>
      <c r="I36" s="57"/>
      <c r="J36" s="68" t="str">
        <f t="shared" ref="J36" ca="1" si="32">J5</f>
        <v>30.81－9.46＝</v>
      </c>
      <c r="K36" s="69"/>
      <c r="L36" s="69"/>
      <c r="M36" s="69"/>
      <c r="N36" s="70">
        <f ca="1">N5</f>
        <v>21.35</v>
      </c>
      <c r="O36" s="71"/>
      <c r="P36" s="26"/>
      <c r="Q36" s="23"/>
      <c r="R36" s="68" t="str">
        <f t="shared" ref="R36" ca="1" si="33">R5</f>
        <v>90.65－6.39＝</v>
      </c>
      <c r="S36" s="69"/>
      <c r="T36" s="69"/>
      <c r="U36" s="69"/>
      <c r="V36" s="70">
        <f ca="1">V5</f>
        <v>84.26</v>
      </c>
      <c r="W36" s="71"/>
      <c r="X36" s="26"/>
      <c r="AC36" s="1" t="s">
        <v>45</v>
      </c>
      <c r="AD36" s="1" t="str">
        <f ca="1">IF(AND($AE36=0,$AF36=0),"OKA",IF($AF36=0,"OKB","NO"))</f>
        <v>OKB</v>
      </c>
      <c r="AE36" s="58">
        <f ca="1">AX1</f>
        <v>3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3</v>
      </c>
      <c r="CI36" s="1">
        <v>5</v>
      </c>
      <c r="CK36" s="10">
        <f t="shared" ca="1" si="27"/>
        <v>0.89415992144332745</v>
      </c>
      <c r="CL36" s="11">
        <f t="shared" ca="1" si="28"/>
        <v>11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0.14327205944756127</v>
      </c>
      <c r="CS36" s="11">
        <f t="shared" ca="1" si="30"/>
        <v>67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3</v>
      </c>
      <c r="AF37" s="58">
        <f t="shared" ca="1" si="35"/>
        <v>5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>
        <v>37</v>
      </c>
      <c r="CH37" s="1">
        <v>3</v>
      </c>
      <c r="CI37" s="1">
        <v>6</v>
      </c>
      <c r="CK37" s="10">
        <f t="shared" ca="1" si="27"/>
        <v>0.5429831037674433</v>
      </c>
      <c r="CL37" s="11">
        <f t="shared" ca="1" si="28"/>
        <v>48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0.5207162054315535</v>
      </c>
      <c r="CS37" s="11">
        <f t="shared" ca="1" si="30"/>
        <v>39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2</v>
      </c>
      <c r="D38" s="29">
        <f t="shared" ca="1" si="36"/>
        <v>1</v>
      </c>
      <c r="E38" s="29" t="str">
        <f t="shared" ca="1" si="36"/>
        <v>.</v>
      </c>
      <c r="F38" s="30">
        <f t="shared" ca="1" si="36"/>
        <v>1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3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8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9</v>
      </c>
      <c r="T38" s="29">
        <f t="shared" ca="1" si="38"/>
        <v>0</v>
      </c>
      <c r="U38" s="29" t="str">
        <f t="shared" ca="1" si="38"/>
        <v>.</v>
      </c>
      <c r="V38" s="30">
        <f t="shared" ca="1" si="38"/>
        <v>6</v>
      </c>
      <c r="W38" s="30">
        <f t="shared" ca="1" si="38"/>
        <v>5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2</v>
      </c>
      <c r="AF38" s="58">
        <f t="shared" ca="1" si="35"/>
        <v>6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>
        <v>38</v>
      </c>
      <c r="CH38" s="1">
        <v>3</v>
      </c>
      <c r="CI38" s="1">
        <v>7</v>
      </c>
      <c r="CK38" s="10">
        <f t="shared" ca="1" si="27"/>
        <v>0.80391900050508236</v>
      </c>
      <c r="CL38" s="11">
        <f t="shared" ca="1" si="28"/>
        <v>22</v>
      </c>
      <c r="CM38" s="1"/>
      <c r="CN38" s="1">
        <v>38</v>
      </c>
      <c r="CO38" s="1">
        <v>3</v>
      </c>
      <c r="CP38" s="1">
        <v>7</v>
      </c>
      <c r="CR38" s="10">
        <f t="shared" ca="1" si="29"/>
        <v>9.3842528317489071E-2</v>
      </c>
      <c r="CS38" s="11">
        <f t="shared" ca="1" si="30"/>
        <v>73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8</v>
      </c>
      <c r="G39" s="34">
        <f t="shared" ca="1" si="36"/>
        <v>5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9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6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6</v>
      </c>
      <c r="U39" s="33" t="str">
        <f t="shared" ca="1" si="40"/>
        <v>.</v>
      </c>
      <c r="V39" s="34">
        <f t="shared" ca="1" si="40"/>
        <v>3</v>
      </c>
      <c r="W39" s="34">
        <f t="shared" ca="1" si="40"/>
        <v>9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9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>
        <v>39</v>
      </c>
      <c r="CH39" s="1">
        <v>3</v>
      </c>
      <c r="CI39" s="1">
        <v>8</v>
      </c>
      <c r="CK39" s="10">
        <f t="shared" ca="1" si="27"/>
        <v>6.0482974609918028E-2</v>
      </c>
      <c r="CL39" s="11">
        <f t="shared" ca="1" si="28"/>
        <v>97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0.25099432466993921</v>
      </c>
      <c r="CS39" s="11">
        <f t="shared" ca="1" si="30"/>
        <v>57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2</v>
      </c>
      <c r="D40" s="62">
        <f t="shared" ca="1" si="36"/>
        <v>0</v>
      </c>
      <c r="E40" s="62" t="str">
        <f t="shared" si="36"/>
        <v>.</v>
      </c>
      <c r="F40" s="63">
        <f t="shared" ca="1" si="36"/>
        <v>3</v>
      </c>
      <c r="G40" s="64">
        <f t="shared" ca="1" si="36"/>
        <v>0</v>
      </c>
      <c r="H40" s="26"/>
      <c r="I40" s="13"/>
      <c r="J40" s="60"/>
      <c r="K40" s="61">
        <f ca="1">K9</f>
        <v>2</v>
      </c>
      <c r="L40" s="62">
        <f t="shared" ca="1" si="39"/>
        <v>1</v>
      </c>
      <c r="M40" s="62" t="str">
        <f t="shared" si="39"/>
        <v>.</v>
      </c>
      <c r="N40" s="63">
        <f t="shared" ca="1" si="39"/>
        <v>3</v>
      </c>
      <c r="O40" s="64">
        <f t="shared" ca="1" si="39"/>
        <v>5</v>
      </c>
      <c r="P40" s="26"/>
      <c r="Q40" s="19"/>
      <c r="R40" s="60"/>
      <c r="S40" s="61">
        <f ca="1">S9</f>
        <v>8</v>
      </c>
      <c r="T40" s="62">
        <f t="shared" ca="1" si="40"/>
        <v>4</v>
      </c>
      <c r="U40" s="62" t="str">
        <f t="shared" si="40"/>
        <v>.</v>
      </c>
      <c r="V40" s="63">
        <f t="shared" ca="1" si="40"/>
        <v>2</v>
      </c>
      <c r="W40" s="64">
        <f t="shared" ca="1" si="40"/>
        <v>6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1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>
        <v>40</v>
      </c>
      <c r="CH40" s="1">
        <v>3</v>
      </c>
      <c r="CI40" s="1">
        <v>9</v>
      </c>
      <c r="CK40" s="10">
        <f t="shared" ca="1" si="27"/>
        <v>0.42699138951219473</v>
      </c>
      <c r="CL40" s="11">
        <f t="shared" ca="1" si="28"/>
        <v>59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0.87949440565406667</v>
      </c>
      <c r="CS40" s="11">
        <f t="shared" ca="1" si="30"/>
        <v>11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6</v>
      </c>
      <c r="AF41" s="58">
        <f t="shared" ca="1" si="35"/>
        <v>8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>
        <v>41</v>
      </c>
      <c r="CH41" s="1">
        <v>4</v>
      </c>
      <c r="CI41" s="1">
        <v>0</v>
      </c>
      <c r="CK41" s="10">
        <f t="shared" ca="1" si="27"/>
        <v>0.22016245194935791</v>
      </c>
      <c r="CL41" s="11">
        <f t="shared" ca="1" si="28"/>
        <v>83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0.40615913643079427</v>
      </c>
      <c r="CS41" s="11">
        <f t="shared" ca="1" si="30"/>
        <v>46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4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>
        <v>42</v>
      </c>
      <c r="CH42" s="1">
        <v>4</v>
      </c>
      <c r="CI42" s="1">
        <v>1</v>
      </c>
      <c r="CK42" s="10">
        <f t="shared" ca="1" si="27"/>
        <v>2.3370849281819872E-2</v>
      </c>
      <c r="CL42" s="11">
        <f t="shared" ca="1" si="28"/>
        <v>100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0.71646757871549016</v>
      </c>
      <c r="CS42" s="11">
        <f t="shared" ca="1" si="30"/>
        <v>20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68" t="str">
        <f t="shared" ref="B43" ca="1" si="41">B12</f>
        <v>50.33－7.24＝</v>
      </c>
      <c r="C43" s="69"/>
      <c r="D43" s="69"/>
      <c r="E43" s="69"/>
      <c r="F43" s="70">
        <f ca="1">F12</f>
        <v>43.09</v>
      </c>
      <c r="G43" s="71"/>
      <c r="H43" s="26"/>
      <c r="I43" s="23"/>
      <c r="J43" s="68" t="str">
        <f t="shared" ref="J43" ca="1" si="42">J12</f>
        <v>60.92－4.21＝</v>
      </c>
      <c r="K43" s="69"/>
      <c r="L43" s="69"/>
      <c r="M43" s="69"/>
      <c r="N43" s="70">
        <f ca="1">N12</f>
        <v>56.71</v>
      </c>
      <c r="O43" s="71"/>
      <c r="P43" s="26"/>
      <c r="Q43" s="23"/>
      <c r="R43" s="68" t="str">
        <f t="shared" ref="R43" ca="1" si="43">R12</f>
        <v>90.34－1.66＝</v>
      </c>
      <c r="S43" s="69"/>
      <c r="T43" s="69"/>
      <c r="U43" s="69"/>
      <c r="V43" s="70">
        <f ca="1">V12</f>
        <v>88.68</v>
      </c>
      <c r="W43" s="71"/>
      <c r="X43" s="26"/>
      <c r="AC43" s="1" t="s">
        <v>38</v>
      </c>
      <c r="AD43" s="1" t="str">
        <f t="shared" ca="1" si="34"/>
        <v>NO</v>
      </c>
      <c r="AE43" s="58">
        <f t="shared" ca="1" si="35"/>
        <v>3</v>
      </c>
      <c r="AF43" s="58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>
        <v>43</v>
      </c>
      <c r="CH43" s="1">
        <v>4</v>
      </c>
      <c r="CI43" s="1">
        <v>2</v>
      </c>
      <c r="CK43" s="10">
        <f t="shared" ca="1" si="27"/>
        <v>0.6532315631277763</v>
      </c>
      <c r="CL43" s="11">
        <f t="shared" ca="1" si="28"/>
        <v>40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0.52714952688947991</v>
      </c>
      <c r="CS43" s="11">
        <f t="shared" ca="1" si="30"/>
        <v>38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0</v>
      </c>
      <c r="AF44" s="58">
        <f t="shared" ca="1" si="35"/>
        <v>2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>
        <v>44</v>
      </c>
      <c r="CH44" s="1">
        <v>4</v>
      </c>
      <c r="CI44" s="1">
        <v>3</v>
      </c>
      <c r="CK44" s="10">
        <f t="shared" ca="1" si="27"/>
        <v>0.3254671054874051</v>
      </c>
      <c r="CL44" s="11">
        <f t="shared" ca="1" si="28"/>
        <v>72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0.49633275349631323</v>
      </c>
      <c r="CS44" s="11">
        <f t="shared" ca="1" si="30"/>
        <v>40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5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3</v>
      </c>
      <c r="H45" s="26"/>
      <c r="I45" s="19"/>
      <c r="J45" s="27"/>
      <c r="K45" s="28">
        <f t="shared" ref="K45:O45" ca="1" si="45">K14</f>
        <v>6</v>
      </c>
      <c r="L45" s="29">
        <f t="shared" ca="1" si="45"/>
        <v>0</v>
      </c>
      <c r="M45" s="29" t="str">
        <f t="shared" ca="1" si="45"/>
        <v>.</v>
      </c>
      <c r="N45" s="30">
        <f t="shared" ca="1" si="45"/>
        <v>9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9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3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8">
        <f t="shared" ca="1" si="35"/>
        <v>6</v>
      </c>
      <c r="AF45" s="58">
        <f t="shared" ca="1" si="35"/>
        <v>8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>
        <v>45</v>
      </c>
      <c r="CH45" s="1">
        <v>4</v>
      </c>
      <c r="CI45" s="1">
        <v>4</v>
      </c>
      <c r="CK45" s="10">
        <f t="shared" ca="1" si="27"/>
        <v>0.88734588811549442</v>
      </c>
      <c r="CL45" s="11">
        <f t="shared" ca="1" si="28"/>
        <v>13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0.14395526085342303</v>
      </c>
      <c r="CS45" s="11">
        <f t="shared" ca="1" si="30"/>
        <v>66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7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4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4</v>
      </c>
      <c r="M46" s="33" t="str">
        <f t="shared" ca="1" si="48"/>
        <v>.</v>
      </c>
      <c r="N46" s="34">
        <f t="shared" ca="1" si="48"/>
        <v>2</v>
      </c>
      <c r="O46" s="34">
        <f t="shared" ca="1" si="48"/>
        <v>1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1</v>
      </c>
      <c r="U46" s="33" t="str">
        <f t="shared" ca="1" si="49"/>
        <v>.</v>
      </c>
      <c r="V46" s="34">
        <f t="shared" ca="1" si="49"/>
        <v>6</v>
      </c>
      <c r="W46" s="34">
        <f t="shared" ca="1" si="49"/>
        <v>6</v>
      </c>
      <c r="X46" s="26"/>
      <c r="AC46" s="2" t="s">
        <v>41</v>
      </c>
      <c r="AD46" s="1" t="str">
        <f t="shared" ca="1" si="34"/>
        <v>NO</v>
      </c>
      <c r="AE46" s="58">
        <f t="shared" ca="1" si="35"/>
        <v>4</v>
      </c>
      <c r="AF46" s="58">
        <f t="shared" ca="1" si="35"/>
        <v>6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>
        <v>46</v>
      </c>
      <c r="CH46" s="1">
        <v>4</v>
      </c>
      <c r="CI46" s="1">
        <v>5</v>
      </c>
      <c r="CK46" s="10">
        <f t="shared" ca="1" si="27"/>
        <v>0.44059217702607112</v>
      </c>
      <c r="CL46" s="11">
        <f t="shared" ca="1" si="28"/>
        <v>58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0.40013440282594859</v>
      </c>
      <c r="CS46" s="11">
        <f t="shared" ca="1" si="30"/>
        <v>47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4</v>
      </c>
      <c r="D47" s="62">
        <f t="shared" ca="1" si="47"/>
        <v>3</v>
      </c>
      <c r="E47" s="62" t="str">
        <f t="shared" si="47"/>
        <v>.</v>
      </c>
      <c r="F47" s="63">
        <f t="shared" ca="1" si="47"/>
        <v>0</v>
      </c>
      <c r="G47" s="64">
        <f t="shared" ca="1" si="47"/>
        <v>9</v>
      </c>
      <c r="H47" s="26"/>
      <c r="I47" s="13"/>
      <c r="J47" s="60"/>
      <c r="K47" s="61">
        <f ca="1">K16</f>
        <v>5</v>
      </c>
      <c r="L47" s="62">
        <f t="shared" ca="1" si="48"/>
        <v>6</v>
      </c>
      <c r="M47" s="62" t="str">
        <f t="shared" si="48"/>
        <v>.</v>
      </c>
      <c r="N47" s="63">
        <f t="shared" ca="1" si="48"/>
        <v>7</v>
      </c>
      <c r="O47" s="64">
        <f t="shared" ca="1" si="48"/>
        <v>1</v>
      </c>
      <c r="P47" s="26"/>
      <c r="Q47" s="19"/>
      <c r="R47" s="60"/>
      <c r="S47" s="61">
        <f ca="1">S16</f>
        <v>8</v>
      </c>
      <c r="T47" s="62">
        <f t="shared" ca="1" si="49"/>
        <v>8</v>
      </c>
      <c r="U47" s="62" t="str">
        <f t="shared" si="49"/>
        <v>.</v>
      </c>
      <c r="V47" s="63">
        <f t="shared" ca="1" si="49"/>
        <v>6</v>
      </c>
      <c r="W47" s="64">
        <f t="shared" ca="1" si="49"/>
        <v>8</v>
      </c>
      <c r="X47" s="26"/>
      <c r="AC47" s="2" t="s">
        <v>42</v>
      </c>
      <c r="AD47" s="1" t="str">
        <f t="shared" ca="1" si="34"/>
        <v>NO</v>
      </c>
      <c r="AE47" s="58">
        <f t="shared" ca="1" si="35"/>
        <v>4</v>
      </c>
      <c r="AF47" s="58">
        <f t="shared" ca="1" si="35"/>
        <v>3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>
        <v>47</v>
      </c>
      <c r="CH47" s="1">
        <v>4</v>
      </c>
      <c r="CI47" s="1">
        <v>6</v>
      </c>
      <c r="CK47" s="10">
        <f t="shared" ca="1" si="27"/>
        <v>0.99173178422725894</v>
      </c>
      <c r="CL47" s="11">
        <f t="shared" ca="1" si="28"/>
        <v>3</v>
      </c>
      <c r="CM47" s="1"/>
      <c r="CN47" s="1">
        <v>47</v>
      </c>
      <c r="CO47" s="1">
        <v>4</v>
      </c>
      <c r="CP47" s="1">
        <v>6</v>
      </c>
      <c r="CR47" s="10">
        <f t="shared" ca="1" si="29"/>
        <v>5.0788566678783176E-2</v>
      </c>
      <c r="CS47" s="11">
        <f t="shared" ca="1" si="30"/>
        <v>77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>
        <v>48</v>
      </c>
      <c r="CH48" s="1">
        <v>4</v>
      </c>
      <c r="CI48" s="1">
        <v>7</v>
      </c>
      <c r="CK48" s="10">
        <f t="shared" ca="1" si="27"/>
        <v>0.29819275331545303</v>
      </c>
      <c r="CL48" s="11">
        <f t="shared" ca="1" si="28"/>
        <v>74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0.64852023717778406</v>
      </c>
      <c r="CS48" s="11">
        <f t="shared" ca="1" si="30"/>
        <v>29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>
        <v>49</v>
      </c>
      <c r="CH49" s="1">
        <v>4</v>
      </c>
      <c r="CI49" s="1">
        <v>8</v>
      </c>
      <c r="CK49" s="10">
        <f t="shared" ca="1" si="27"/>
        <v>0.39462703200879534</v>
      </c>
      <c r="CL49" s="11">
        <f t="shared" ca="1" si="28"/>
        <v>63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0.8771964127012688</v>
      </c>
      <c r="CS49" s="11">
        <f t="shared" ca="1" si="30"/>
        <v>12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68" t="str">
        <f t="shared" ref="B50" ca="1" si="50">B19</f>
        <v>30.83－0.39＝</v>
      </c>
      <c r="C50" s="69"/>
      <c r="D50" s="69"/>
      <c r="E50" s="69"/>
      <c r="F50" s="70">
        <f ca="1">F19</f>
        <v>30.44</v>
      </c>
      <c r="G50" s="71"/>
      <c r="H50" s="26"/>
      <c r="I50" s="23"/>
      <c r="J50" s="68" t="str">
        <f t="shared" ref="J50" ca="1" si="51">J19</f>
        <v>81.52－1.16＝</v>
      </c>
      <c r="K50" s="69"/>
      <c r="L50" s="69"/>
      <c r="M50" s="69"/>
      <c r="N50" s="70">
        <f ca="1">N19</f>
        <v>80.36</v>
      </c>
      <c r="O50" s="71"/>
      <c r="P50" s="26"/>
      <c r="Q50" s="23"/>
      <c r="R50" s="68" t="str">
        <f t="shared" ref="R50" ca="1" si="52">R19</f>
        <v>41.81－6.79＝</v>
      </c>
      <c r="S50" s="69"/>
      <c r="T50" s="69"/>
      <c r="U50" s="69"/>
      <c r="V50" s="70">
        <f ca="1">V19</f>
        <v>35.020000000000003</v>
      </c>
      <c r="W50" s="71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>
        <v>50</v>
      </c>
      <c r="CH50" s="1">
        <v>4</v>
      </c>
      <c r="CI50" s="1">
        <v>9</v>
      </c>
      <c r="CK50" s="10">
        <f t="shared" ca="1" si="27"/>
        <v>0.68003323505888402</v>
      </c>
      <c r="CL50" s="11">
        <f t="shared" ca="1" si="28"/>
        <v>36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0.75606858443077485</v>
      </c>
      <c r="CS50" s="11">
        <f t="shared" ca="1" si="30"/>
        <v>14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>
        <v>51</v>
      </c>
      <c r="CH51" s="1">
        <v>5</v>
      </c>
      <c r="CI51" s="1">
        <v>0</v>
      </c>
      <c r="CK51" s="10">
        <f t="shared" ca="1" si="27"/>
        <v>0.69626301354841469</v>
      </c>
      <c r="CL51" s="11">
        <f t="shared" ca="1" si="28"/>
        <v>35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0.22721257311981591</v>
      </c>
      <c r="CS51" s="11">
        <f t="shared" ca="1" si="30"/>
        <v>58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3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8</v>
      </c>
      <c r="G52" s="30">
        <f t="shared" ca="1" si="53"/>
        <v>3</v>
      </c>
      <c r="H52" s="26"/>
      <c r="I52" s="19"/>
      <c r="J52" s="27"/>
      <c r="K52" s="28">
        <f t="shared" ref="K52:O52" ca="1" si="54">K21</f>
        <v>8</v>
      </c>
      <c r="L52" s="29">
        <f t="shared" ca="1" si="54"/>
        <v>1</v>
      </c>
      <c r="M52" s="29" t="str">
        <f t="shared" ca="1" si="54"/>
        <v>.</v>
      </c>
      <c r="N52" s="30">
        <f t="shared" ca="1" si="54"/>
        <v>5</v>
      </c>
      <c r="O52" s="30">
        <f t="shared" ca="1" si="54"/>
        <v>2</v>
      </c>
      <c r="P52" s="26"/>
      <c r="Q52" s="19"/>
      <c r="R52" s="27"/>
      <c r="S52" s="28">
        <f t="shared" ref="S52:W52" ca="1" si="55">S21</f>
        <v>4</v>
      </c>
      <c r="T52" s="29">
        <f t="shared" ca="1" si="55"/>
        <v>1</v>
      </c>
      <c r="U52" s="29" t="str">
        <f t="shared" ca="1" si="55"/>
        <v>.</v>
      </c>
      <c r="V52" s="30">
        <f t="shared" ca="1" si="55"/>
        <v>8</v>
      </c>
      <c r="W52" s="30">
        <f t="shared" ca="1" si="55"/>
        <v>1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>
        <v>52</v>
      </c>
      <c r="CH52" s="1">
        <v>5</v>
      </c>
      <c r="CI52" s="1">
        <v>1</v>
      </c>
      <c r="CK52" s="10">
        <f t="shared" ca="1" si="27"/>
        <v>0.77194736863765667</v>
      </c>
      <c r="CL52" s="11">
        <f t="shared" ca="1" si="28"/>
        <v>27</v>
      </c>
      <c r="CM52" s="1"/>
      <c r="CN52" s="1">
        <v>52</v>
      </c>
      <c r="CO52" s="1">
        <v>5</v>
      </c>
      <c r="CP52" s="1">
        <v>1</v>
      </c>
      <c r="CR52" s="10">
        <f t="shared" ca="1" si="29"/>
        <v>1.4808209069586797E-2</v>
      </c>
      <c r="CS52" s="11">
        <f t="shared" ca="1" si="30"/>
        <v>80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3</v>
      </c>
      <c r="G53" s="34">
        <f t="shared" ca="1" si="56"/>
        <v>9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1</v>
      </c>
      <c r="M53" s="33" t="str">
        <f t="shared" ca="1" si="57"/>
        <v>.</v>
      </c>
      <c r="N53" s="34">
        <f t="shared" ca="1" si="57"/>
        <v>1</v>
      </c>
      <c r="O53" s="34">
        <f t="shared" ca="1" si="57"/>
        <v>6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6</v>
      </c>
      <c r="U53" s="33" t="str">
        <f t="shared" ca="1" si="58"/>
        <v>.</v>
      </c>
      <c r="V53" s="34">
        <f t="shared" ca="1" si="58"/>
        <v>7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>
        <v>53</v>
      </c>
      <c r="CH53" s="1">
        <v>5</v>
      </c>
      <c r="CI53" s="1">
        <v>2</v>
      </c>
      <c r="CK53" s="10">
        <f t="shared" ca="1" si="27"/>
        <v>0.88423091525895703</v>
      </c>
      <c r="CL53" s="11">
        <f t="shared" ca="1" si="28"/>
        <v>17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0.64284723284676182</v>
      </c>
      <c r="CS53" s="11">
        <f t="shared" ca="1" si="30"/>
        <v>30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3</v>
      </c>
      <c r="D54" s="62">
        <f t="shared" ca="1" si="56"/>
        <v>0</v>
      </c>
      <c r="E54" s="62" t="str">
        <f t="shared" si="56"/>
        <v>.</v>
      </c>
      <c r="F54" s="63">
        <f t="shared" ca="1" si="56"/>
        <v>4</v>
      </c>
      <c r="G54" s="64">
        <f t="shared" ca="1" si="56"/>
        <v>4</v>
      </c>
      <c r="H54" s="26"/>
      <c r="I54" s="13"/>
      <c r="J54" s="60"/>
      <c r="K54" s="61">
        <f ca="1">K23</f>
        <v>8</v>
      </c>
      <c r="L54" s="62">
        <f t="shared" ca="1" si="57"/>
        <v>0</v>
      </c>
      <c r="M54" s="62" t="str">
        <f t="shared" si="57"/>
        <v>.</v>
      </c>
      <c r="N54" s="63">
        <f t="shared" ca="1" si="57"/>
        <v>3</v>
      </c>
      <c r="O54" s="64">
        <f t="shared" ca="1" si="57"/>
        <v>6</v>
      </c>
      <c r="P54" s="26"/>
      <c r="Q54" s="19"/>
      <c r="R54" s="60"/>
      <c r="S54" s="61">
        <f ca="1">S23</f>
        <v>3</v>
      </c>
      <c r="T54" s="62">
        <f t="shared" ca="1" si="58"/>
        <v>5</v>
      </c>
      <c r="U54" s="62" t="str">
        <f t="shared" si="58"/>
        <v>.</v>
      </c>
      <c r="V54" s="63">
        <f t="shared" ca="1" si="58"/>
        <v>0</v>
      </c>
      <c r="W54" s="64">
        <f t="shared" ca="1" si="58"/>
        <v>2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>
        <v>54</v>
      </c>
      <c r="CH54" s="1">
        <v>5</v>
      </c>
      <c r="CI54" s="1">
        <v>3</v>
      </c>
      <c r="CK54" s="10">
        <f t="shared" ca="1" si="27"/>
        <v>0.78345073164945478</v>
      </c>
      <c r="CL54" s="11">
        <f t="shared" ca="1" si="28"/>
        <v>24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0.43474198895444438</v>
      </c>
      <c r="CS54" s="11">
        <f t="shared" ca="1" si="30"/>
        <v>44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4.634378460378219E-2</v>
      </c>
      <c r="CL55" s="11">
        <f t="shared" ca="1" si="28"/>
        <v>98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0.55502775073765043</v>
      </c>
      <c r="CS55" s="11">
        <f t="shared" ca="1" si="30"/>
        <v>34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0.2232384809066813</v>
      </c>
      <c r="CL56" s="11">
        <f t="shared" ca="1" si="28"/>
        <v>82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0.48417822879771188</v>
      </c>
      <c r="CS56" s="11">
        <f t="shared" ca="1" si="30"/>
        <v>42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68" t="str">
        <f t="shared" ref="B57" ca="1" si="59">B26</f>
        <v>40.71－8.03＝</v>
      </c>
      <c r="C57" s="69"/>
      <c r="D57" s="69"/>
      <c r="E57" s="69"/>
      <c r="F57" s="70">
        <f ca="1">F26</f>
        <v>32.68</v>
      </c>
      <c r="G57" s="71"/>
      <c r="H57" s="26"/>
      <c r="I57" s="23"/>
      <c r="J57" s="68" t="str">
        <f t="shared" ref="J57" ca="1" si="60">J26</f>
        <v>50.28－5.82＝</v>
      </c>
      <c r="K57" s="69"/>
      <c r="L57" s="69"/>
      <c r="M57" s="69"/>
      <c r="N57" s="70">
        <f ca="1">N26</f>
        <v>44.46</v>
      </c>
      <c r="O57" s="71"/>
      <c r="P57" s="26"/>
      <c r="Q57" s="23"/>
      <c r="R57" s="68" t="str">
        <f t="shared" ref="R57" ca="1" si="61">R26</f>
        <v>11.16－3.73＝</v>
      </c>
      <c r="S57" s="69"/>
      <c r="T57" s="69"/>
      <c r="U57" s="69"/>
      <c r="V57" s="70">
        <f ca="1">V26</f>
        <v>7.43</v>
      </c>
      <c r="W57" s="71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0.55405889660340046</v>
      </c>
      <c r="CL57" s="11">
        <f t="shared" ca="1" si="28"/>
        <v>47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0.16828572027535627</v>
      </c>
      <c r="CS57" s="11">
        <f t="shared" ca="1" si="30"/>
        <v>64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0.92228535464874195</v>
      </c>
      <c r="CL58" s="11">
        <f t="shared" ca="1" si="28"/>
        <v>7</v>
      </c>
      <c r="CM58" s="1"/>
      <c r="CN58" s="1">
        <v>58</v>
      </c>
      <c r="CO58" s="1">
        <v>5</v>
      </c>
      <c r="CP58" s="1">
        <v>7</v>
      </c>
      <c r="CR58" s="10">
        <f t="shared" ca="1" si="29"/>
        <v>1.0806801993509252E-2</v>
      </c>
      <c r="CS58" s="11">
        <f t="shared" ca="1" si="30"/>
        <v>81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4</v>
      </c>
      <c r="D59" s="29">
        <f t="shared" ca="1" si="62"/>
        <v>0</v>
      </c>
      <c r="E59" s="29" t="str">
        <f t="shared" ca="1" si="62"/>
        <v>.</v>
      </c>
      <c r="F59" s="30">
        <f t="shared" ca="1" si="62"/>
        <v>7</v>
      </c>
      <c r="G59" s="30">
        <f t="shared" ca="1" si="62"/>
        <v>1</v>
      </c>
      <c r="H59" s="26"/>
      <c r="I59" s="19"/>
      <c r="J59" s="27"/>
      <c r="K59" s="28">
        <f t="shared" ref="K59:O59" ca="1" si="63">K28</f>
        <v>5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2</v>
      </c>
      <c r="O59" s="30">
        <f t="shared" ca="1" si="63"/>
        <v>8</v>
      </c>
      <c r="P59" s="26"/>
      <c r="Q59" s="19"/>
      <c r="R59" s="27"/>
      <c r="S59" s="28">
        <f t="shared" ref="S59:W59" ca="1" si="64">S28</f>
        <v>1</v>
      </c>
      <c r="T59" s="29">
        <f t="shared" ca="1" si="64"/>
        <v>1</v>
      </c>
      <c r="U59" s="29" t="str">
        <f t="shared" ca="1" si="64"/>
        <v>.</v>
      </c>
      <c r="V59" s="30">
        <f t="shared" ca="1" si="64"/>
        <v>1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0.88555889500237028</v>
      </c>
      <c r="CL59" s="11">
        <f t="shared" ca="1" si="28"/>
        <v>16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0.92883720411872495</v>
      </c>
      <c r="CS59" s="11">
        <f t="shared" ca="1" si="30"/>
        <v>7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8</v>
      </c>
      <c r="E60" s="33" t="str">
        <f t="shared" ca="1" si="65"/>
        <v>.</v>
      </c>
      <c r="F60" s="34">
        <f t="shared" ca="1" si="65"/>
        <v>0</v>
      </c>
      <c r="G60" s="34">
        <f t="shared" ca="1" si="65"/>
        <v>3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5</v>
      </c>
      <c r="M60" s="33" t="str">
        <f t="shared" ca="1" si="66"/>
        <v>.</v>
      </c>
      <c r="N60" s="34">
        <f t="shared" ca="1" si="66"/>
        <v>8</v>
      </c>
      <c r="O60" s="34">
        <f t="shared" ca="1" si="66"/>
        <v>2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3</v>
      </c>
      <c r="U60" s="33" t="str">
        <f t="shared" ca="1" si="67"/>
        <v>.</v>
      </c>
      <c r="V60" s="34">
        <f t="shared" ca="1" si="67"/>
        <v>7</v>
      </c>
      <c r="W60" s="34">
        <f t="shared" ca="1" si="67"/>
        <v>3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0.71209108409062172</v>
      </c>
      <c r="CL60" s="11">
        <f t="shared" ca="1" si="28"/>
        <v>34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0.32535171233345594</v>
      </c>
      <c r="CS60" s="11">
        <f t="shared" ca="1" si="30"/>
        <v>50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3</v>
      </c>
      <c r="D61" s="62">
        <f t="shared" ca="1" si="65"/>
        <v>2</v>
      </c>
      <c r="E61" s="62" t="str">
        <f t="shared" si="65"/>
        <v>.</v>
      </c>
      <c r="F61" s="63">
        <f t="shared" ca="1" si="65"/>
        <v>6</v>
      </c>
      <c r="G61" s="64">
        <f t="shared" ca="1" si="65"/>
        <v>8</v>
      </c>
      <c r="H61" s="26"/>
      <c r="I61" s="13"/>
      <c r="J61" s="60"/>
      <c r="K61" s="61">
        <f ca="1">K30</f>
        <v>4</v>
      </c>
      <c r="L61" s="62">
        <f t="shared" ca="1" si="66"/>
        <v>4</v>
      </c>
      <c r="M61" s="62" t="str">
        <f t="shared" si="66"/>
        <v>.</v>
      </c>
      <c r="N61" s="63">
        <f t="shared" ca="1" si="66"/>
        <v>4</v>
      </c>
      <c r="O61" s="64">
        <f t="shared" ca="1" si="66"/>
        <v>6</v>
      </c>
      <c r="P61" s="26"/>
      <c r="Q61" s="19"/>
      <c r="R61" s="60"/>
      <c r="S61" s="61">
        <f ca="1">S30</f>
        <v>0</v>
      </c>
      <c r="T61" s="62">
        <f t="shared" ca="1" si="67"/>
        <v>7</v>
      </c>
      <c r="U61" s="62" t="str">
        <f t="shared" si="67"/>
        <v>.</v>
      </c>
      <c r="V61" s="63">
        <f t="shared" ca="1" si="67"/>
        <v>4</v>
      </c>
      <c r="W61" s="64">
        <f t="shared" ca="1" si="67"/>
        <v>3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0.73911567068977824</v>
      </c>
      <c r="CL61" s="11">
        <f t="shared" ca="1" si="28"/>
        <v>30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0.29872368967644825</v>
      </c>
      <c r="CS61" s="11">
        <f t="shared" ca="1" si="30"/>
        <v>53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0.93735905812135389</v>
      </c>
      <c r="CL62" s="11">
        <f t="shared" ca="1" si="28"/>
        <v>5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0.648803930304646</v>
      </c>
      <c r="CS62" s="11">
        <f t="shared" ca="1" si="30"/>
        <v>28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0.59455322476736405</v>
      </c>
      <c r="CL63" s="11">
        <f t="shared" ca="1" si="28"/>
        <v>44</v>
      </c>
      <c r="CN63" s="1">
        <v>63</v>
      </c>
      <c r="CO63" s="1">
        <v>6</v>
      </c>
      <c r="CP63" s="1">
        <v>2</v>
      </c>
      <c r="CR63" s="10">
        <f t="shared" ca="1" si="29"/>
        <v>0.60109331753752415</v>
      </c>
      <c r="CS63" s="11">
        <f t="shared" ca="1" si="30"/>
        <v>32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0.99573855726845284</v>
      </c>
      <c r="CL64" s="11">
        <f t="shared" ca="1" si="28"/>
        <v>2</v>
      </c>
      <c r="CN64" s="1">
        <v>64</v>
      </c>
      <c r="CO64" s="1">
        <v>6</v>
      </c>
      <c r="CP64" s="1">
        <v>3</v>
      </c>
      <c r="CR64" s="10">
        <f t="shared" ca="1" si="29"/>
        <v>0.74119431645051359</v>
      </c>
      <c r="CS64" s="11">
        <f t="shared" ca="1" si="30"/>
        <v>16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0.12415020493670703</v>
      </c>
      <c r="CL65" s="11">
        <f t="shared" ca="1" si="28"/>
        <v>92</v>
      </c>
      <c r="CN65" s="1">
        <v>65</v>
      </c>
      <c r="CO65" s="1">
        <v>6</v>
      </c>
      <c r="CP65" s="1">
        <v>4</v>
      </c>
      <c r="CR65" s="10">
        <f t="shared" ca="1" si="29"/>
        <v>0.98894462568654795</v>
      </c>
      <c r="CS65" s="11">
        <f t="shared" ca="1" si="30"/>
        <v>2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0.67225828834753421</v>
      </c>
      <c r="CL66" s="11">
        <f t="shared" ref="CL66:CL100" ca="1" si="69">RANK(CK66,$CK$1:$CK$100,)</f>
        <v>38</v>
      </c>
      <c r="CN66" s="1">
        <v>66</v>
      </c>
      <c r="CO66" s="1">
        <v>6</v>
      </c>
      <c r="CP66" s="1">
        <v>5</v>
      </c>
      <c r="CR66" s="10">
        <f t="shared" ref="CR66:CR81" ca="1" si="70">RAND()</f>
        <v>0.81736245922987305</v>
      </c>
      <c r="CS66" s="11">
        <f t="shared" ref="CS66:CS81" ca="1" si="71">RANK(CR66,$CR$1:$CR$100,)</f>
        <v>13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0.25749711455441326</v>
      </c>
      <c r="CL67" s="11">
        <f t="shared" ca="1" si="69"/>
        <v>78</v>
      </c>
      <c r="CN67" s="1">
        <v>67</v>
      </c>
      <c r="CO67" s="1">
        <v>6</v>
      </c>
      <c r="CP67" s="1">
        <v>6</v>
      </c>
      <c r="CR67" s="10">
        <f t="shared" ca="1" si="70"/>
        <v>7.937720478722321E-2</v>
      </c>
      <c r="CS67" s="11">
        <f t="shared" ca="1" si="71"/>
        <v>74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0.24028744397178048</v>
      </c>
      <c r="CL68" s="11">
        <f t="shared" ca="1" si="69"/>
        <v>80</v>
      </c>
      <c r="CN68" s="1">
        <v>68</v>
      </c>
      <c r="CO68" s="1">
        <v>6</v>
      </c>
      <c r="CP68" s="1">
        <v>7</v>
      </c>
      <c r="CR68" s="10">
        <f t="shared" ca="1" si="70"/>
        <v>0.26541500047885191</v>
      </c>
      <c r="CS68" s="11">
        <f t="shared" ca="1" si="71"/>
        <v>55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9.4337759555742529E-2</v>
      </c>
      <c r="CL69" s="11">
        <f t="shared" ca="1" si="69"/>
        <v>94</v>
      </c>
      <c r="CN69" s="1">
        <v>69</v>
      </c>
      <c r="CO69" s="1">
        <v>6</v>
      </c>
      <c r="CP69" s="1">
        <v>8</v>
      </c>
      <c r="CR69" s="10">
        <f t="shared" ca="1" si="70"/>
        <v>0.67278148941581495</v>
      </c>
      <c r="CS69" s="11">
        <f t="shared" ca="1" si="71"/>
        <v>26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0.19104109966680349</v>
      </c>
      <c r="CL70" s="11">
        <f t="shared" ca="1" si="69"/>
        <v>86</v>
      </c>
      <c r="CN70" s="1">
        <v>70</v>
      </c>
      <c r="CO70" s="1">
        <v>6</v>
      </c>
      <c r="CP70" s="1">
        <v>9</v>
      </c>
      <c r="CR70" s="10">
        <f t="shared" ca="1" si="70"/>
        <v>0.11594304824263646</v>
      </c>
      <c r="CS70" s="11">
        <f t="shared" ca="1" si="71"/>
        <v>70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0.90487920917075992</v>
      </c>
      <c r="CL71" s="11">
        <f t="shared" ca="1" si="69"/>
        <v>9</v>
      </c>
      <c r="CN71" s="1">
        <v>71</v>
      </c>
      <c r="CO71" s="1">
        <v>7</v>
      </c>
      <c r="CP71" s="1">
        <v>0</v>
      </c>
      <c r="CR71" s="10">
        <f t="shared" ca="1" si="70"/>
        <v>0.99318027944824039</v>
      </c>
      <c r="CS71" s="11">
        <f t="shared" ca="1" si="71"/>
        <v>1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0.26737947673344509</v>
      </c>
      <c r="CL72" s="11">
        <f t="shared" ca="1" si="69"/>
        <v>77</v>
      </c>
      <c r="CN72" s="1">
        <v>72</v>
      </c>
      <c r="CO72" s="1">
        <v>7</v>
      </c>
      <c r="CP72" s="1">
        <v>1</v>
      </c>
      <c r="CR72" s="10">
        <f t="shared" ca="1" si="70"/>
        <v>0.55144979426933061</v>
      </c>
      <c r="CS72" s="11">
        <f t="shared" ca="1" si="71"/>
        <v>36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0.41575954161400108</v>
      </c>
      <c r="CL73" s="11">
        <f t="shared" ca="1" si="69"/>
        <v>61</v>
      </c>
      <c r="CN73" s="1">
        <v>73</v>
      </c>
      <c r="CO73" s="1">
        <v>7</v>
      </c>
      <c r="CP73" s="1">
        <v>2</v>
      </c>
      <c r="CR73" s="10">
        <f t="shared" ca="1" si="70"/>
        <v>0.92041748000458501</v>
      </c>
      <c r="CS73" s="11">
        <f t="shared" ca="1" si="71"/>
        <v>8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0.41541977587584789</v>
      </c>
      <c r="CL74" s="11">
        <f t="shared" ca="1" si="69"/>
        <v>62</v>
      </c>
      <c r="CN74" s="1">
        <v>74</v>
      </c>
      <c r="CO74" s="1">
        <v>7</v>
      </c>
      <c r="CP74" s="1">
        <v>3</v>
      </c>
      <c r="CR74" s="10">
        <f t="shared" ca="1" si="70"/>
        <v>0.68279888859028437</v>
      </c>
      <c r="CS74" s="11">
        <f t="shared" ca="1" si="71"/>
        <v>23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0.73486200540609437</v>
      </c>
      <c r="CL75" s="11">
        <f t="shared" ca="1" si="69"/>
        <v>31</v>
      </c>
      <c r="CN75" s="1">
        <v>75</v>
      </c>
      <c r="CO75" s="1">
        <v>7</v>
      </c>
      <c r="CP75" s="1">
        <v>4</v>
      </c>
      <c r="CR75" s="10">
        <f t="shared" ca="1" si="70"/>
        <v>0.73435741880426331</v>
      </c>
      <c r="CS75" s="11">
        <f t="shared" ca="1" si="71"/>
        <v>17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0.18276097592307128</v>
      </c>
      <c r="CL76" s="11">
        <f t="shared" ca="1" si="69"/>
        <v>87</v>
      </c>
      <c r="CN76" s="1">
        <v>76</v>
      </c>
      <c r="CO76" s="1">
        <v>7</v>
      </c>
      <c r="CP76" s="1">
        <v>5</v>
      </c>
      <c r="CR76" s="10">
        <f t="shared" ca="1" si="70"/>
        <v>0.18227012379711216</v>
      </c>
      <c r="CS76" s="11">
        <f t="shared" ca="1" si="71"/>
        <v>63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0.47305071037570046</v>
      </c>
      <c r="CL77" s="11">
        <f t="shared" ca="1" si="69"/>
        <v>54</v>
      </c>
      <c r="CN77" s="1">
        <v>77</v>
      </c>
      <c r="CO77" s="1">
        <v>7</v>
      </c>
      <c r="CP77" s="1">
        <v>6</v>
      </c>
      <c r="CR77" s="10">
        <f t="shared" ca="1" si="70"/>
        <v>0.12321014110348028</v>
      </c>
      <c r="CS77" s="11">
        <f t="shared" ca="1" si="71"/>
        <v>69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0.35744424861655966</v>
      </c>
      <c r="CL78" s="11">
        <f t="shared" ca="1" si="69"/>
        <v>67</v>
      </c>
      <c r="CN78" s="1">
        <v>78</v>
      </c>
      <c r="CO78" s="1">
        <v>7</v>
      </c>
      <c r="CP78" s="1">
        <v>7</v>
      </c>
      <c r="CR78" s="10">
        <f t="shared" ca="1" si="70"/>
        <v>0.54096314928997857</v>
      </c>
      <c r="CS78" s="11">
        <f t="shared" ca="1" si="71"/>
        <v>37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0.33595944468351391</v>
      </c>
      <c r="CL79" s="11">
        <f t="shared" ca="1" si="69"/>
        <v>70</v>
      </c>
      <c r="CN79" s="1">
        <v>79</v>
      </c>
      <c r="CO79" s="1">
        <v>7</v>
      </c>
      <c r="CP79" s="1">
        <v>8</v>
      </c>
      <c r="CR79" s="10">
        <f t="shared" ca="1" si="70"/>
        <v>0.26368599253984715</v>
      </c>
      <c r="CS79" s="11">
        <f t="shared" ca="1" si="71"/>
        <v>56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7.3272390539306009E-2</v>
      </c>
      <c r="CL80" s="11">
        <f t="shared" ca="1" si="69"/>
        <v>95</v>
      </c>
      <c r="CN80" s="1">
        <v>80</v>
      </c>
      <c r="CO80" s="1">
        <v>7</v>
      </c>
      <c r="CP80" s="1">
        <v>9</v>
      </c>
      <c r="CR80" s="10">
        <f t="shared" ca="1" si="70"/>
        <v>0.71385786094637604</v>
      </c>
      <c r="CS80" s="11">
        <f t="shared" ca="1" si="71"/>
        <v>21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0.77839542717320742</v>
      </c>
      <c r="CL81" s="11">
        <f t="shared" ca="1" si="69"/>
        <v>25</v>
      </c>
      <c r="CN81" s="1">
        <v>81</v>
      </c>
      <c r="CO81" s="1">
        <v>8</v>
      </c>
      <c r="CP81" s="1">
        <v>0</v>
      </c>
      <c r="CR81" s="10">
        <f t="shared" ca="1" si="70"/>
        <v>0.96439775648334503</v>
      </c>
      <c r="CS81" s="11">
        <f t="shared" ca="1" si="71"/>
        <v>4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0.46570507660522964</v>
      </c>
      <c r="CL82" s="11">
        <f t="shared" ca="1" si="69"/>
        <v>55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0.13217761156587893</v>
      </c>
      <c r="CL83" s="11">
        <f t="shared" ca="1" si="69"/>
        <v>91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0.23696221639142112</v>
      </c>
      <c r="CL84" s="11">
        <f t="shared" ca="1" si="69"/>
        <v>81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0.88663728747068704</v>
      </c>
      <c r="CL85" s="11">
        <f t="shared" ca="1" si="69"/>
        <v>15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0.64539421343976244</v>
      </c>
      <c r="CL86" s="11">
        <f t="shared" ca="1" si="69"/>
        <v>41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6.3695978390145069E-2</v>
      </c>
      <c r="CL87" s="11">
        <f t="shared" ca="1" si="69"/>
        <v>96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0.75439257160500972</v>
      </c>
      <c r="CL88" s="11">
        <f t="shared" ca="1" si="69"/>
        <v>28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0.51804941459842968</v>
      </c>
      <c r="CL89" s="11">
        <f t="shared" ca="1" si="69"/>
        <v>49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0.82759702295418724</v>
      </c>
      <c r="CL90" s="11">
        <f t="shared" ca="1" si="69"/>
        <v>20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68"/>
        <v>0.62507083167973343</v>
      </c>
      <c r="CL91" s="11">
        <f t="shared" ca="1" si="69"/>
        <v>42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68"/>
        <v>0.47642129789308119</v>
      </c>
      <c r="CL92" s="11">
        <f t="shared" ca="1" si="69"/>
        <v>53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68"/>
        <v>0.90757137030772006</v>
      </c>
      <c r="CL93" s="11">
        <f t="shared" ca="1" si="69"/>
        <v>8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68"/>
        <v>0.7313994685035734</v>
      </c>
      <c r="CL94" s="11">
        <f t="shared" ca="1" si="69"/>
        <v>32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68"/>
        <v>0.94033539526268417</v>
      </c>
      <c r="CL95" s="11">
        <f t="shared" ca="1" si="69"/>
        <v>4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68"/>
        <v>0.44649599518137262</v>
      </c>
      <c r="CL96" s="11">
        <f t="shared" ca="1" si="69"/>
        <v>57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68"/>
        <v>0.88829377525365139</v>
      </c>
      <c r="CL97" s="11">
        <f t="shared" ca="1" si="69"/>
        <v>12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68"/>
        <v>0.51228148458599165</v>
      </c>
      <c r="CL98" s="11">
        <f t="shared" ca="1" si="69"/>
        <v>50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68"/>
        <v>0.46483968400275633</v>
      </c>
      <c r="CL99" s="11">
        <f t="shared" ca="1" si="69"/>
        <v>56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>
        <f t="shared" ca="1" si="68"/>
        <v>0.89581504039488236</v>
      </c>
      <c r="CL100" s="11">
        <f t="shared" ca="1" si="69"/>
        <v>10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  <c r="CV101" s="1"/>
      <c r="CW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H103" s="1"/>
      <c r="CI103" s="1"/>
      <c r="CO103" s="1"/>
      <c r="CP103" s="1"/>
    </row>
    <row r="104" spans="75:101" ht="18.75" x14ac:dyDescent="0.15">
      <c r="CH104" s="1"/>
      <c r="CI104" s="1"/>
      <c r="CO104" s="1"/>
      <c r="CP104" s="1"/>
    </row>
    <row r="105" spans="75:101" ht="18.75" x14ac:dyDescent="0.15">
      <c r="CH105" s="1"/>
      <c r="CI105" s="1"/>
      <c r="CO105" s="1"/>
      <c r="CP105" s="1"/>
    </row>
    <row r="106" spans="75:101" ht="18.75" x14ac:dyDescent="0.15">
      <c r="CH106" s="1"/>
      <c r="CI106" s="1"/>
      <c r="CO106" s="1"/>
      <c r="CP106" s="1"/>
    </row>
    <row r="107" spans="75:101" ht="18.75" x14ac:dyDescent="0.15">
      <c r="CH107" s="1"/>
      <c r="CI107" s="1"/>
      <c r="CO107" s="1"/>
      <c r="CP107" s="1"/>
    </row>
    <row r="108" spans="75:101" ht="18.75" x14ac:dyDescent="0.15">
      <c r="CH108" s="1"/>
      <c r="CI108" s="1"/>
      <c r="CO108" s="1"/>
      <c r="CP108" s="1"/>
    </row>
    <row r="109" spans="75:101" ht="18.75" x14ac:dyDescent="0.15">
      <c r="CH109" s="1"/>
      <c r="CI109" s="1"/>
      <c r="CO109" s="1"/>
      <c r="CP109" s="1"/>
    </row>
    <row r="110" spans="75:101" ht="18.75" x14ac:dyDescent="0.15">
      <c r="CH110" s="1"/>
      <c r="CI110" s="1"/>
      <c r="CO110" s="1"/>
      <c r="CP110" s="1"/>
    </row>
    <row r="111" spans="75:101" ht="18.75" x14ac:dyDescent="0.15">
      <c r="CH111" s="1"/>
      <c r="CI111" s="1"/>
      <c r="CO111" s="1"/>
      <c r="CP111" s="1"/>
    </row>
    <row r="112" spans="75:101" ht="18.75" x14ac:dyDescent="0.15">
      <c r="CH112" s="1"/>
      <c r="CI112" s="1"/>
      <c r="CO112" s="1"/>
      <c r="CP112" s="1"/>
    </row>
    <row r="113" spans="86:94" ht="18.75" x14ac:dyDescent="0.15">
      <c r="CH113" s="1"/>
      <c r="CI113" s="1"/>
      <c r="CO113" s="1"/>
      <c r="CP113" s="1"/>
    </row>
    <row r="114" spans="86:94" ht="18.75" x14ac:dyDescent="0.15">
      <c r="CH114" s="1"/>
      <c r="CI114" s="1"/>
      <c r="CO114" s="1"/>
      <c r="CP114" s="1"/>
    </row>
    <row r="115" spans="86:94" ht="18.75" x14ac:dyDescent="0.15">
      <c r="CH115" s="1"/>
      <c r="CI115" s="1"/>
      <c r="CO115" s="1"/>
      <c r="CP115" s="1"/>
    </row>
    <row r="116" spans="86:94" ht="18.75" x14ac:dyDescent="0.15">
      <c r="CH116" s="1"/>
      <c r="CI116" s="1"/>
      <c r="CO116" s="1"/>
      <c r="CP116" s="1"/>
    </row>
    <row r="117" spans="86:94" ht="18.75" x14ac:dyDescent="0.15">
      <c r="CH117" s="1"/>
      <c r="CI117" s="1"/>
      <c r="CO117" s="1"/>
      <c r="CP117" s="1"/>
    </row>
    <row r="118" spans="86:94" ht="18.75" x14ac:dyDescent="0.15">
      <c r="CH118" s="1"/>
      <c r="CI118" s="1"/>
      <c r="CO118" s="1"/>
      <c r="CP118" s="1"/>
    </row>
    <row r="119" spans="86:94" ht="18.75" x14ac:dyDescent="0.15">
      <c r="CH119" s="1"/>
      <c r="CI119" s="1"/>
      <c r="CO119" s="1"/>
      <c r="CP119" s="1"/>
    </row>
    <row r="120" spans="86:94" ht="18.75" x14ac:dyDescent="0.15">
      <c r="CH120" s="1"/>
      <c r="CI120" s="1"/>
      <c r="CO120" s="1"/>
      <c r="CP120" s="1"/>
    </row>
  </sheetData>
  <sheetProtection algorithmName="SHA-512" hashValue="oOrVXEMIY3d06HqGefyTT5iVxlOQvCTE/TGVGJzQw3Te58BkZTh20qwCUaigW5VlXvRDsfzG4AJaZanNLZvA1g==" saltValue="tLYIWqOXYVEkvx0ch5wnSQ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⑩(11.11)－(1.11)ミックス</vt:lpstr>
      <vt:lpstr>NO</vt:lpstr>
      <vt:lpstr>OKA</vt:lpstr>
      <vt:lpstr>OKB</vt:lpstr>
      <vt:lpstr>'⑩(11.11)－(1.11)ミックス'!Print_Area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2024-03-30T15:21:48Z</dcterms:modified>
</cp:coreProperties>
</file>